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ICLO ESCOLAR\Ciclo Escolar 2024-2025\RESULTADOS ESTADÍSTICOS\PRIMER PERIODO\"/>
    </mc:Choice>
  </mc:AlternateContent>
  <xr:revisionPtr revIDLastSave="0" documentId="13_ncr:1_{CEA5E121-8814-4AED-8869-45BDA18D2785}" xr6:coauthVersionLast="47" xr6:coauthVersionMax="47" xr10:uidLastSave="{00000000-0000-0000-0000-000000000000}"/>
  <workbookProtection workbookAlgorithmName="SHA-512" workbookHashValue="j70ZMzE7YsTEJqoiWCvSENTvFb6ewvxIEb6k7Wx/Hs+QGALopHdZsGnFUUHsP8fPNbcMBFIUhDyVmxDr5ucErw==" workbookSaltValue="OyL8h8rs40ssjam4d1/ezQ==" workbookSpinCount="100000" lockStructure="1"/>
  <bookViews>
    <workbookView xWindow="-120" yWindow="-120" windowWidth="24240" windowHeight="13020" firstSheet="2" activeTab="4" xr2:uid="{DCB4224F-14D4-4C62-AD65-A727FE87D37A}"/>
  </bookViews>
  <sheets>
    <sheet name="MATRÍCULA POR GRADO" sheetId="2" r:id="rId1"/>
    <sheet name="MATRÍCULA POR MUNICIPIO" sheetId="1" r:id="rId2"/>
    <sheet name="APROVECHAMIENTO" sheetId="3" r:id="rId3"/>
    <sheet name="RIESGO DE NO ACREDITAR CALIF 5" sheetId="4" r:id="rId4"/>
    <sheet name="REZAGO ESCOLAR CON CALIF 6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J11" i="2"/>
  <c r="I11" i="2"/>
  <c r="H11" i="2"/>
  <c r="G11" i="2"/>
  <c r="F11" i="2"/>
  <c r="E11" i="2"/>
  <c r="D11" i="2"/>
  <c r="C11" i="2"/>
  <c r="L11" i="2" s="1"/>
  <c r="B11" i="2"/>
  <c r="K11" i="2" s="1"/>
  <c r="M11" i="2" s="1"/>
  <c r="I10" i="2"/>
  <c r="H10" i="2"/>
  <c r="F10" i="2"/>
  <c r="E10" i="2"/>
  <c r="C10" i="2"/>
  <c r="B10" i="2"/>
  <c r="I9" i="2"/>
  <c r="F9" i="2"/>
  <c r="E9" i="2"/>
  <c r="G9" i="2" s="1"/>
  <c r="C9" i="2"/>
  <c r="B9" i="2"/>
  <c r="I8" i="2"/>
  <c r="H8" i="2"/>
  <c r="F8" i="2"/>
  <c r="E8" i="2"/>
  <c r="C8" i="2"/>
  <c r="B8" i="2"/>
  <c r="R28" i="1"/>
  <c r="Q28" i="1"/>
  <c r="S28" i="1" s="1"/>
  <c r="P28" i="1"/>
  <c r="M28" i="1"/>
  <c r="J28" i="1"/>
  <c r="G28" i="1"/>
  <c r="D28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L12" i="1"/>
  <c r="K12" i="1"/>
  <c r="M12" i="1" s="1"/>
  <c r="I12" i="1"/>
  <c r="H12" i="1"/>
  <c r="F12" i="1"/>
  <c r="E12" i="1"/>
  <c r="C12" i="1"/>
  <c r="B12" i="1"/>
  <c r="D12" i="1" s="1"/>
  <c r="O10" i="1"/>
  <c r="N10" i="1"/>
  <c r="P10" i="1" s="1"/>
  <c r="L10" i="1"/>
  <c r="K10" i="1"/>
  <c r="M10" i="1" s="1"/>
  <c r="I10" i="1"/>
  <c r="H10" i="1"/>
  <c r="F10" i="1"/>
  <c r="E10" i="1"/>
  <c r="G10" i="1" s="1"/>
  <c r="C10" i="1"/>
  <c r="B10" i="1"/>
  <c r="O9" i="1"/>
  <c r="N9" i="1"/>
  <c r="L9" i="1"/>
  <c r="L11" i="1" s="1"/>
  <c r="K9" i="1"/>
  <c r="I9" i="1"/>
  <c r="H9" i="1"/>
  <c r="H11" i="1" s="1"/>
  <c r="F9" i="1"/>
  <c r="E9" i="1"/>
  <c r="C9" i="1"/>
  <c r="B9" i="1"/>
  <c r="D9" i="1" s="1"/>
  <c r="E12" i="2" l="1"/>
  <c r="Q13" i="1"/>
  <c r="R12" i="1"/>
  <c r="O11" i="1"/>
  <c r="O14" i="1" s="1"/>
  <c r="J12" i="1"/>
  <c r="Q10" i="1"/>
  <c r="L9" i="2"/>
  <c r="B11" i="1"/>
  <c r="C11" i="1"/>
  <c r="I11" i="1"/>
  <c r="F12" i="2"/>
  <c r="K10" i="2"/>
  <c r="N11" i="1"/>
  <c r="P11" i="1" s="1"/>
  <c r="J10" i="1"/>
  <c r="J9" i="2"/>
  <c r="I14" i="1"/>
  <c r="K11" i="1"/>
  <c r="K14" i="1" s="1"/>
  <c r="L10" i="2"/>
  <c r="H12" i="2"/>
  <c r="I12" i="2"/>
  <c r="G12" i="1"/>
  <c r="D8" i="2"/>
  <c r="R13" i="1"/>
  <c r="S13" i="1" s="1"/>
  <c r="K9" i="2"/>
  <c r="M9" i="2" s="1"/>
  <c r="C12" i="2"/>
  <c r="B14" i="1"/>
  <c r="L14" i="1"/>
  <c r="Q9" i="1"/>
  <c r="Q12" i="1"/>
  <c r="S12" i="1" s="1"/>
  <c r="R9" i="1"/>
  <c r="D10" i="2"/>
  <c r="J10" i="2"/>
  <c r="J8" i="2"/>
  <c r="B12" i="2"/>
  <c r="G8" i="2"/>
  <c r="K8" i="2"/>
  <c r="L8" i="2"/>
  <c r="G10" i="2"/>
  <c r="D9" i="2"/>
  <c r="C14" i="1"/>
  <c r="H14" i="1"/>
  <c r="J11" i="1"/>
  <c r="D14" i="1"/>
  <c r="M11" i="1"/>
  <c r="G9" i="1"/>
  <c r="E11" i="1"/>
  <c r="J9" i="1"/>
  <c r="F11" i="1"/>
  <c r="F14" i="1" s="1"/>
  <c r="M9" i="1"/>
  <c r="R10" i="1"/>
  <c r="S10" i="1" s="1"/>
  <c r="D10" i="1"/>
  <c r="D11" i="1"/>
  <c r="P9" i="1"/>
  <c r="N14" i="1" l="1"/>
  <c r="P14" i="1" s="1"/>
  <c r="M10" i="2"/>
  <c r="J14" i="1"/>
  <c r="L12" i="2"/>
  <c r="J12" i="2"/>
  <c r="M14" i="1"/>
  <c r="G12" i="2"/>
  <c r="S9" i="1"/>
  <c r="S11" i="1" s="1"/>
  <c r="S14" i="1" s="1"/>
  <c r="D12" i="2"/>
  <c r="M8" i="2"/>
  <c r="M12" i="2" s="1"/>
  <c r="K12" i="2"/>
  <c r="Q11" i="1"/>
  <c r="E14" i="1"/>
  <c r="G11" i="1"/>
  <c r="R14" i="1"/>
  <c r="R11" i="1"/>
  <c r="G14" i="1" l="1"/>
  <c r="Q14" i="1"/>
</calcChain>
</file>

<file path=xl/sharedStrings.xml><?xml version="1.0" encoding="utf-8"?>
<sst xmlns="http://schemas.openxmlformats.org/spreadsheetml/2006/main" count="317" uniqueCount="127">
  <si>
    <t>DIRECCIÓN DE EDUCACIÓN SECUNDARIA</t>
  </si>
  <si>
    <t>PRIMER PERIODO  -  CICLO ESCOLAR 2024-2025</t>
  </si>
  <si>
    <t>MATRÍCULA POR MUNICIPIO</t>
  </si>
  <si>
    <t>MODALIDADES</t>
  </si>
  <si>
    <t>LA PAZ</t>
  </si>
  <si>
    <t>COMONDÚ</t>
  </si>
  <si>
    <t>LOS CABOS</t>
  </si>
  <si>
    <t>MULEGÉ</t>
  </si>
  <si>
    <t>LORETO</t>
  </si>
  <si>
    <t>TOTAL</t>
  </si>
  <si>
    <t>H</t>
  </si>
  <si>
    <t>M</t>
  </si>
  <si>
    <t>T</t>
  </si>
  <si>
    <t>GENERALES                          PÚBLICAS</t>
  </si>
  <si>
    <t>GENERALES PARTICULARES</t>
  </si>
  <si>
    <t>TOTAL GENERALES</t>
  </si>
  <si>
    <t>TÉCNICAS</t>
  </si>
  <si>
    <t>TELESECUNDARIA</t>
  </si>
  <si>
    <t>TOTALES</t>
  </si>
  <si>
    <t>PRIMER PERIODO DE EVALUACIÓN DICIEMBRE 2024</t>
  </si>
  <si>
    <t>MATRÍCULA POR MUNICIPIO ESCUELAS SECUNDARIAS CONAFE</t>
  </si>
  <si>
    <t xml:space="preserve">LA PAZ </t>
  </si>
  <si>
    <t>SECUNDARIAS CONAFE</t>
  </si>
  <si>
    <t>OBSERVACIÓN:</t>
  </si>
  <si>
    <t>LA PAZ- 12 escuelas</t>
  </si>
  <si>
    <t>COMONDÚ- 1 escuela</t>
  </si>
  <si>
    <t>LOS CABOS- 7 escuelas</t>
  </si>
  <si>
    <t>Mulegé- 1 escuela</t>
  </si>
  <si>
    <t>MATRÍCULA POR GRADO</t>
  </si>
  <si>
    <t>MODALIDAD</t>
  </si>
  <si>
    <t>1ER GRADO CERTIFICACIÓN</t>
  </si>
  <si>
    <t>2DO GRADO CERTIFICACIÓN</t>
  </si>
  <si>
    <t>3ER GRADO CERTIFICACIÓN</t>
  </si>
  <si>
    <t>MATRÍCULA TOTAL CERTIFICACIÓN</t>
  </si>
  <si>
    <t>SECUNDARIAS GENERALES</t>
  </si>
  <si>
    <t>SECUNDARIAS PARTICULARES</t>
  </si>
  <si>
    <t>SECUNDARIAS TÉCNICAS</t>
  </si>
  <si>
    <t>TELESECUNDARIAS</t>
  </si>
  <si>
    <t>´Diciembre 2024</t>
  </si>
  <si>
    <t>Secretaría de Educación Pública del Estado de Baja California Sur</t>
  </si>
  <si>
    <t xml:space="preserve">Concentrado de Evaluación Secundarias </t>
  </si>
  <si>
    <t xml:space="preserve"> PRIMER GRADO</t>
  </si>
  <si>
    <r>
      <rPr>
        <sz val="10"/>
        <color rgb="FF3B0617"/>
        <rFont val="Microsoft Sans Serif"/>
        <family val="2"/>
      </rPr>
      <t>SECUNDARIAS GENERALES</t>
    </r>
  </si>
  <si>
    <r>
      <rPr>
        <sz val="10"/>
        <color rgb="FF3B0617"/>
        <rFont val="Microsoft Sans Serif"/>
        <family val="2"/>
      </rPr>
      <t>SECUNDARIAS GENERALES PARTICULARES</t>
    </r>
  </si>
  <si>
    <r>
      <rPr>
        <sz val="10"/>
        <color rgb="FF3B0617"/>
        <rFont val="Microsoft Sans Serif"/>
        <family val="2"/>
      </rPr>
      <t>SECUNDARIAS TÉCNICAS</t>
    </r>
  </si>
  <si>
    <r>
      <rPr>
        <sz val="10"/>
        <color rgb="FF3B0617"/>
        <rFont val="Microsoft Sans Serif"/>
        <family val="2"/>
      </rPr>
      <t>TELESECUNDARIAS</t>
    </r>
  </si>
  <si>
    <r>
      <rPr>
        <sz val="10"/>
        <color rgb="FF5F0623"/>
        <rFont val="Microsoft Sans Serif"/>
        <family val="2"/>
      </rPr>
      <t>PROMEDIOS EN EDUCACIÓN SECUNDARIA</t>
    </r>
  </si>
  <si>
    <t>SEGUNDO GRADO</t>
  </si>
  <si>
    <r>
      <rPr>
        <b/>
        <sz val="10"/>
        <color rgb="FFFFFFFF"/>
        <rFont val="Arial"/>
        <family val="2"/>
      </rPr>
      <t>CAMPOS FORMATIVOS</t>
    </r>
  </si>
  <si>
    <r>
      <rPr>
        <sz val="10"/>
        <color rgb="FFFFFFFF"/>
        <rFont val="Microsoft Sans Serif"/>
        <family val="2"/>
      </rPr>
      <t>LENGUAJES</t>
    </r>
  </si>
  <si>
    <r>
      <rPr>
        <sz val="10"/>
        <color rgb="FFFFFFFF"/>
        <rFont val="Microsoft Sans Serif"/>
        <family val="2"/>
      </rPr>
      <t>SABERES Y PENSAMIENTO CIENTÍFICO</t>
    </r>
  </si>
  <si>
    <r>
      <rPr>
        <sz val="10"/>
        <color rgb="FFFFFFFF"/>
        <rFont val="Microsoft Sans Serif"/>
        <family val="2"/>
      </rPr>
      <t>ÉTICA, NATURALEZA, SOCIEDADES</t>
    </r>
  </si>
  <si>
    <r>
      <rPr>
        <sz val="10"/>
        <color rgb="FFFFFFFF"/>
        <rFont val="Microsoft Sans Serif"/>
        <family val="2"/>
      </rPr>
      <t>DE LO HUMANO A LO COMUNITARIO</t>
    </r>
  </si>
  <si>
    <r>
      <rPr>
        <sz val="10"/>
        <color rgb="FFFFFFFF"/>
        <rFont val="Microsoft Sans Serif"/>
        <family val="2"/>
      </rPr>
      <t>PROMEDIO FINAL</t>
    </r>
  </si>
  <si>
    <r>
      <rPr>
        <b/>
        <sz val="10"/>
        <color rgb="FFFFFFFF"/>
        <rFont val="Arial"/>
        <family val="2"/>
      </rPr>
      <t>ZONA ESCOLAR</t>
    </r>
  </si>
  <si>
    <r>
      <rPr>
        <sz val="10"/>
        <color rgb="FFFFFFFF"/>
        <rFont val="Microsoft Sans Serif"/>
        <family val="2"/>
      </rPr>
      <t>ESPAÑOL</t>
    </r>
  </si>
  <si>
    <r>
      <rPr>
        <sz val="10"/>
        <color rgb="FFFFFFFF"/>
        <rFont val="Microsoft Sans Serif"/>
        <family val="2"/>
      </rPr>
      <t>INGLÉS</t>
    </r>
  </si>
  <si>
    <r>
      <rPr>
        <sz val="10"/>
        <color rgb="FFFFFFFF"/>
        <rFont val="Microsoft Sans Serif"/>
        <family val="2"/>
      </rPr>
      <t>ARTES</t>
    </r>
  </si>
  <si>
    <r>
      <rPr>
        <sz val="10"/>
        <color rgb="FFFFFFFF"/>
        <rFont val="Microsoft Sans Serif"/>
        <family val="2"/>
      </rPr>
      <t>MATEMÁTICAS</t>
    </r>
  </si>
  <si>
    <r>
      <rPr>
        <sz val="10"/>
        <color rgb="FFFFFFFF"/>
        <rFont val="Microsoft Sans Serif"/>
        <family val="2"/>
      </rPr>
      <t>BIOLOGÍA</t>
    </r>
  </si>
  <si>
    <r>
      <rPr>
        <sz val="10"/>
        <color rgb="FFFFFFFF"/>
        <rFont val="Microsoft Sans Serif"/>
        <family val="2"/>
      </rPr>
      <t>HISTORIA</t>
    </r>
  </si>
  <si>
    <r>
      <rPr>
        <sz val="10"/>
        <color rgb="FFFFFFFF"/>
        <rFont val="Microsoft Sans Serif"/>
        <family val="2"/>
      </rPr>
      <t>GEOGRAFÍA</t>
    </r>
  </si>
  <si>
    <r>
      <rPr>
        <sz val="10"/>
        <color rgb="FFFFFFFF"/>
        <rFont val="Microsoft Sans Serif"/>
        <family val="2"/>
      </rPr>
      <t>FORMACIÓN CÍVICA Y ÉTICA</t>
    </r>
  </si>
  <si>
    <r>
      <rPr>
        <sz val="10"/>
        <color rgb="FFFFFFFF"/>
        <rFont val="Microsoft Sans Serif"/>
        <family val="2"/>
      </rPr>
      <t>TECNOLOGÍA</t>
    </r>
  </si>
  <si>
    <r>
      <rPr>
        <sz val="10"/>
        <color rgb="FFFFFFFF"/>
        <rFont val="Microsoft Sans Serif"/>
        <family val="2"/>
      </rPr>
      <t>EDUCACIÓN FÍSICA</t>
    </r>
  </si>
  <si>
    <r>
      <rPr>
        <sz val="10"/>
        <color rgb="FFFFFFFF"/>
        <rFont val="Arial"/>
        <family val="2"/>
      </rPr>
      <t>CAMPOS FORMATIVOS</t>
    </r>
  </si>
  <si>
    <r>
      <rPr>
        <b/>
        <sz val="10"/>
        <color rgb="FFFFFFFF"/>
        <rFont val="Arial"/>
        <family val="2"/>
      </rPr>
      <t>LENGUAJES</t>
    </r>
  </si>
  <si>
    <r>
      <rPr>
        <b/>
        <sz val="10"/>
        <color rgb="FFFFFFFF"/>
        <rFont val="Arial"/>
        <family val="2"/>
      </rPr>
      <t>SABERES Y PENSAMIENTO CIENTÍFICO</t>
    </r>
  </si>
  <si>
    <r>
      <rPr>
        <sz val="10"/>
        <color rgb="FFFFFFFF"/>
        <rFont val="Arial"/>
        <family val="2"/>
      </rPr>
      <t>ÉTICA, NATURALEZA, SOCIEDADES</t>
    </r>
  </si>
  <si>
    <r>
      <rPr>
        <sz val="10"/>
        <color rgb="FFFFFFFF"/>
        <rFont val="Arial"/>
        <family val="2"/>
      </rPr>
      <t>DE LO HUMANO A LO COMUNITARIO</t>
    </r>
  </si>
  <si>
    <r>
      <rPr>
        <b/>
        <i/>
        <sz val="10"/>
        <color rgb="FFFFFFFF"/>
        <rFont val="Arial"/>
        <family val="2"/>
      </rPr>
      <t>PROMEDIOS</t>
    </r>
  </si>
  <si>
    <r>
      <rPr>
        <b/>
        <sz val="10"/>
        <color rgb="FFFFFFFF"/>
        <rFont val="Arial"/>
        <family val="2"/>
      </rPr>
      <t>ÉTICA, NATURALEZA, SOCIEDADES</t>
    </r>
  </si>
  <si>
    <r>
      <rPr>
        <b/>
        <sz val="10"/>
        <color rgb="FFFFFFFF"/>
        <rFont val="Arial"/>
        <family val="2"/>
      </rPr>
      <t>DE LO HUMANO A LO COMUNITARIO</t>
    </r>
  </si>
  <si>
    <r>
      <rPr>
        <sz val="10"/>
        <color rgb="FFFFFFFF"/>
        <rFont val="Arial"/>
        <family val="2"/>
      </rPr>
      <t>LENGUAJES</t>
    </r>
  </si>
  <si>
    <r>
      <rPr>
        <sz val="10"/>
        <color rgb="FFFFFFFF"/>
        <rFont val="Arial"/>
        <family val="2"/>
      </rPr>
      <t>SABERES Y PENSAMIENTO CIENTÍFICO</t>
    </r>
  </si>
  <si>
    <r>
      <rPr>
        <sz val="10"/>
        <color rgb="FFFFFFFF"/>
        <rFont val="Arial"/>
        <family val="2"/>
      </rPr>
      <t>PROMEDIO FINAL</t>
    </r>
  </si>
  <si>
    <r>
      <rPr>
        <sz val="10"/>
        <color rgb="FFFFFFFF"/>
        <rFont val="Arial"/>
        <family val="2"/>
      </rPr>
      <t>ZONA ESCOLAR</t>
    </r>
  </si>
  <si>
    <r>
      <rPr>
        <sz val="10"/>
        <color rgb="FFFFFFFF"/>
        <rFont val="Arial"/>
        <family val="2"/>
      </rPr>
      <t>ESPAÑOL</t>
    </r>
  </si>
  <si>
    <r>
      <rPr>
        <sz val="10"/>
        <color rgb="FFFFFFFF"/>
        <rFont val="Arial"/>
        <family val="2"/>
      </rPr>
      <t>INGLÉS</t>
    </r>
  </si>
  <si>
    <r>
      <rPr>
        <sz val="10"/>
        <color rgb="FFFFFFFF"/>
        <rFont val="Arial"/>
        <family val="2"/>
      </rPr>
      <t>ARTES</t>
    </r>
  </si>
  <si>
    <r>
      <rPr>
        <sz val="10"/>
        <color rgb="FFFFFFFF"/>
        <rFont val="Arial"/>
        <family val="2"/>
      </rPr>
      <t>MATEMÁTICAS</t>
    </r>
  </si>
  <si>
    <r>
      <rPr>
        <sz val="10"/>
        <color rgb="FFFFFFFF"/>
        <rFont val="Arial"/>
        <family val="2"/>
      </rPr>
      <t>FÍSICA</t>
    </r>
  </si>
  <si>
    <r>
      <rPr>
        <sz val="10"/>
        <color rgb="FFFFFFFF"/>
        <rFont val="Arial"/>
        <family val="2"/>
      </rPr>
      <t>HISTORIA</t>
    </r>
  </si>
  <si>
    <r>
      <rPr>
        <sz val="10"/>
        <color rgb="FFFFFFFF"/>
        <rFont val="Arial"/>
        <family val="2"/>
      </rPr>
      <t>FORMACIÓN CÍVICA Y ÉTICA</t>
    </r>
  </si>
  <si>
    <r>
      <rPr>
        <sz val="10"/>
        <color rgb="FFFFFFFF"/>
        <rFont val="Arial"/>
        <family val="2"/>
      </rPr>
      <t>TECNOLOGÍA</t>
    </r>
  </si>
  <si>
    <r>
      <rPr>
        <sz val="10"/>
        <color rgb="FFFFFFFF"/>
        <rFont val="Arial"/>
        <family val="2"/>
      </rPr>
      <t>EDUCACIÓN FÍSICA</t>
    </r>
  </si>
  <si>
    <r>
      <rPr>
        <sz val="10"/>
        <color rgb="FF5F0623"/>
        <rFont val="Arial"/>
        <family val="2"/>
      </rPr>
      <t>SECUNDARIAS GENERALES</t>
    </r>
  </si>
  <si>
    <r>
      <rPr>
        <sz val="10"/>
        <color rgb="FF5F0623"/>
        <rFont val="Arial"/>
        <family val="2"/>
      </rPr>
      <t>SECUNDARIAS GENERALES PARTICULARES</t>
    </r>
  </si>
  <si>
    <r>
      <rPr>
        <sz val="10"/>
        <color rgb="FF5F0623"/>
        <rFont val="Arial"/>
        <family val="2"/>
      </rPr>
      <t>SECUNDARIAS TÉCNICAS</t>
    </r>
  </si>
  <si>
    <r>
      <rPr>
        <sz val="10"/>
        <color rgb="FF5F0623"/>
        <rFont val="Arial"/>
        <family val="2"/>
      </rPr>
      <t>TELESECUNDARIAS</t>
    </r>
  </si>
  <si>
    <r>
      <rPr>
        <sz val="10"/>
        <color rgb="FF5F0623"/>
        <rFont val="Arial"/>
        <family val="2"/>
      </rPr>
      <t>PROMEDIOS EN EDUCACIÓN SECUNDARIA</t>
    </r>
  </si>
  <si>
    <t>TERCER GRADO</t>
  </si>
  <si>
    <r>
      <rPr>
        <sz val="10"/>
        <color rgb="FFFFFFFF"/>
        <rFont val="Arial"/>
        <family val="2"/>
      </rPr>
      <t>QUÍMICA</t>
    </r>
  </si>
  <si>
    <r>
      <rPr>
        <sz val="10"/>
        <color rgb="FFFFFFFF"/>
        <rFont val="Arial"/>
        <family val="2"/>
      </rPr>
      <t>ESCUELA</t>
    </r>
  </si>
  <si>
    <r>
      <rPr>
        <sz val="10"/>
        <color rgb="FFFFFFFF"/>
        <rFont val="Arial"/>
        <family val="2"/>
      </rPr>
      <t>MATEMÁTICA S</t>
    </r>
  </si>
  <si>
    <r>
      <rPr>
        <sz val="10"/>
        <color rgb="FFFFFFFF"/>
        <rFont val="Arial"/>
        <family val="2"/>
      </rPr>
      <t>BIOLOGÍA</t>
    </r>
  </si>
  <si>
    <r>
      <rPr>
        <sz val="10"/>
        <color rgb="FFFFFFFF"/>
        <rFont val="Arial"/>
        <family val="2"/>
      </rPr>
      <t>GEOGRAFÍA</t>
    </r>
  </si>
  <si>
    <r>
      <rPr>
        <sz val="10"/>
        <color rgb="FF9F2141"/>
        <rFont val="Arial"/>
        <family val="2"/>
      </rPr>
      <t>SECUNDARIAS GENERALES</t>
    </r>
  </si>
  <si>
    <r>
      <rPr>
        <sz val="10"/>
        <color rgb="FF9F2141"/>
        <rFont val="Arial"/>
        <family val="2"/>
      </rPr>
      <t>SECUNDARIAS GENERALES PARTICULARES</t>
    </r>
  </si>
  <si>
    <r>
      <rPr>
        <sz val="10"/>
        <color rgb="FF9F2141"/>
        <rFont val="Arial"/>
        <family val="2"/>
      </rPr>
      <t>SECUNDARIAS TÉCNICAS</t>
    </r>
  </si>
  <si>
    <r>
      <rPr>
        <sz val="10"/>
        <color rgb="FF9F2141"/>
        <rFont val="Arial"/>
        <family val="2"/>
      </rPr>
      <t>TELESECUNDARIAS</t>
    </r>
  </si>
  <si>
    <r>
      <rPr>
        <sz val="10"/>
        <color rgb="FFFFFFFF"/>
        <rFont val="Arial"/>
        <family val="2"/>
      </rPr>
      <t>TOTAL EN EDUCACIÓN SECUNDARIA</t>
    </r>
  </si>
  <si>
    <t>PRIMER GRADO</t>
  </si>
  <si>
    <r>
      <rPr>
        <sz val="10"/>
        <color rgb="FFFFFFFF"/>
        <rFont val="Arial"/>
        <family val="2"/>
      </rPr>
      <t>FORMACIÓN CÍVICA
Y ÉTICA</t>
    </r>
  </si>
  <si>
    <r>
      <rPr>
        <sz val="10"/>
        <color rgb="FFFFFFFF"/>
        <rFont val="Microsoft Sans Serif"/>
        <family val="2"/>
      </rPr>
      <t>ESCUELA</t>
    </r>
  </si>
  <si>
    <r>
      <rPr>
        <b/>
        <sz val="10"/>
        <color rgb="FFFFFFFF"/>
        <rFont val="Arial"/>
        <family val="2"/>
      </rPr>
      <t>ESPAÑOL</t>
    </r>
  </si>
  <si>
    <r>
      <rPr>
        <sz val="10"/>
        <color rgb="FFFFFFFF"/>
        <rFont val="Microsoft Sans Serif"/>
        <family val="2"/>
      </rPr>
      <t>FÍSICA</t>
    </r>
  </si>
  <si>
    <r>
      <rPr>
        <sz val="10"/>
        <color rgb="FFFFFFFF"/>
        <rFont val="Microsoft Sans Serif"/>
        <family val="2"/>
      </rPr>
      <t>FORMACIÓN CÍVICA
Y ÉTICA</t>
    </r>
  </si>
  <si>
    <r>
      <rPr>
        <sz val="10"/>
        <color rgb="FF9F2141"/>
        <rFont val="Microsoft Sans Serif"/>
        <family val="2"/>
      </rPr>
      <t>SECUNDARIAS GENERALES</t>
    </r>
  </si>
  <si>
    <r>
      <rPr>
        <sz val="10"/>
        <color rgb="FF9F2141"/>
        <rFont val="Microsoft Sans Serif"/>
        <family val="2"/>
      </rPr>
      <t>SECUNDARIAS GENERALES PARTICULARES</t>
    </r>
  </si>
  <si>
    <r>
      <rPr>
        <sz val="10"/>
        <color rgb="FF9F2141"/>
        <rFont val="Microsoft Sans Serif"/>
        <family val="2"/>
      </rPr>
      <t>SECUNDARIAS TÉCNICAS</t>
    </r>
  </si>
  <si>
    <r>
      <rPr>
        <sz val="10"/>
        <color rgb="FF9F2141"/>
        <rFont val="Microsoft Sans Serif"/>
        <family val="2"/>
      </rPr>
      <t>TELESECUNDARIAS</t>
    </r>
  </si>
  <si>
    <r>
      <rPr>
        <sz val="10"/>
        <color rgb="FFFFFFFF"/>
        <rFont val="Microsoft Sans Serif"/>
        <family val="2"/>
      </rPr>
      <t>TOTAL EN EDUCACIÓN SECUNDARIA</t>
    </r>
  </si>
  <si>
    <t>MATEMÁTICAS</t>
  </si>
  <si>
    <r>
      <rPr>
        <b/>
        <sz val="10"/>
        <color rgb="FFFFFFFF"/>
        <rFont val="Arial"/>
        <family val="2"/>
      </rPr>
      <t>ESCUELA</t>
    </r>
  </si>
  <si>
    <r>
      <rPr>
        <b/>
        <sz val="10"/>
        <color rgb="FFFFFFFF"/>
        <rFont val="Arial"/>
        <family val="2"/>
      </rPr>
      <t>INGLÉS</t>
    </r>
  </si>
  <si>
    <r>
      <rPr>
        <b/>
        <sz val="10"/>
        <color rgb="FFFFFFFF"/>
        <rFont val="Arial"/>
        <family val="2"/>
      </rPr>
      <t>ARTES</t>
    </r>
  </si>
  <si>
    <r>
      <rPr>
        <b/>
        <sz val="10"/>
        <color rgb="FFFFFFFF"/>
        <rFont val="Arial"/>
        <family val="2"/>
      </rPr>
      <t>MATEMÁTICAS</t>
    </r>
  </si>
  <si>
    <r>
      <rPr>
        <b/>
        <sz val="10"/>
        <color rgb="FFFFFFFF"/>
        <rFont val="Arial"/>
        <family val="2"/>
      </rPr>
      <t>QUÍMICA</t>
    </r>
  </si>
  <si>
    <r>
      <rPr>
        <b/>
        <sz val="10"/>
        <color rgb="FFFFFFFF"/>
        <rFont val="Arial"/>
        <family val="2"/>
      </rPr>
      <t>HISTORIA</t>
    </r>
  </si>
  <si>
    <r>
      <rPr>
        <b/>
        <sz val="10"/>
        <color rgb="FFFFFFFF"/>
        <rFont val="Arial"/>
        <family val="2"/>
      </rPr>
      <t>FORMACIÓN CÍVICA
Y ÉTICA</t>
    </r>
  </si>
  <si>
    <r>
      <rPr>
        <b/>
        <sz val="10"/>
        <color rgb="FFFFFFFF"/>
        <rFont val="Arial"/>
        <family val="2"/>
      </rPr>
      <t>TECNOLOGÍA</t>
    </r>
  </si>
  <si>
    <r>
      <rPr>
        <b/>
        <sz val="10"/>
        <color rgb="FFFFFFFF"/>
        <rFont val="Arial"/>
        <family val="2"/>
      </rPr>
      <t>EDUCACIÓN FÍSICA</t>
    </r>
  </si>
  <si>
    <t>Ciclo escolar 2024-2025 : Aprovechamiento Escolar</t>
  </si>
  <si>
    <t>Ciclo escolar 2024-2025 Alumnos con Riesgo de No Acreditar con calificación 5</t>
  </si>
  <si>
    <r>
      <rPr>
        <b/>
        <sz val="10"/>
        <color rgb="FFFFFFFF"/>
        <rFont val="Arial"/>
        <family val="2"/>
      </rPr>
      <t>TOTAL EN EDUCACIÓN SECUNDARIA</t>
    </r>
  </si>
  <si>
    <t>Ciclo escolar 2024-2025- Alumnos con Rezago escolar con calificación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</si>
</sst>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rgb="FF9F2241"/>
      <name val="Arial Rounded MT Bold"/>
      <family val="2"/>
    </font>
    <font>
      <sz val="16"/>
      <color rgb="FF9F2241"/>
      <name val="Arial Rounded MT Bold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Microsoft Sans Serif"/>
      <family val="2"/>
    </font>
    <font>
      <b/>
      <sz val="10"/>
      <name val="Arial"/>
      <family val="2"/>
    </font>
    <font>
      <b/>
      <sz val="16"/>
      <color rgb="FF9F2241"/>
      <name val="Calibri"/>
      <family val="2"/>
      <scheme val="minor"/>
    </font>
    <font>
      <sz val="10"/>
      <color rgb="FF3B0617"/>
      <name val="Microsoft Sans Serif"/>
      <family val="2"/>
    </font>
    <font>
      <sz val="10"/>
      <color rgb="FF5F0623"/>
      <name val="Microsoft Sans Serif"/>
      <family val="2"/>
    </font>
    <font>
      <b/>
      <sz val="10"/>
      <color rgb="FFFFFFFF"/>
      <name val="Arial"/>
      <family val="2"/>
    </font>
    <font>
      <sz val="10"/>
      <color rgb="FFFFFFFF"/>
      <name val="Microsoft Sans Serif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i/>
      <sz val="10"/>
      <name val="Arial"/>
      <family val="2"/>
    </font>
    <font>
      <b/>
      <i/>
      <sz val="10"/>
      <color rgb="FFFFFFFF"/>
      <name val="Arial"/>
      <family val="2"/>
    </font>
    <font>
      <sz val="10"/>
      <color rgb="FF9F2141"/>
      <name val="Arial"/>
      <family val="2"/>
    </font>
    <font>
      <sz val="10"/>
      <color rgb="FF5F0623"/>
      <name val="Arial"/>
      <family val="2"/>
    </font>
    <font>
      <b/>
      <sz val="10"/>
      <color rgb="FF5F0623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9F2141"/>
      <name val="Microsoft Sans Serif"/>
      <family val="2"/>
    </font>
    <font>
      <sz val="10"/>
      <color rgb="FF000000"/>
      <name val="Times New Roman"/>
      <family val="1"/>
    </font>
    <font>
      <b/>
      <sz val="10"/>
      <color rgb="FFFFFFFF"/>
      <name val="Microsoft Sans Serif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10E0DB"/>
        <bgColor indexed="64"/>
      </patternFill>
    </fill>
    <fill>
      <patternFill patternType="solid">
        <fgColor rgb="FFE57588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F2141"/>
        <bgColor indexed="64"/>
      </patternFill>
    </fill>
    <fill>
      <patternFill patternType="solid">
        <fgColor rgb="FF9F2141"/>
      </patternFill>
    </fill>
    <fill>
      <patternFill patternType="solid">
        <fgColor rgb="FFD7D7D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7" fillId="0" borderId="0"/>
    <xf numFmtId="0" fontId="36" fillId="0" borderId="0"/>
  </cellStyleXfs>
  <cellXfs count="187">
    <xf numFmtId="0" fontId="0" fillId="0" borderId="0" xfId="0"/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1" fontId="10" fillId="6" borderId="8" xfId="0" applyNumberFormat="1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0" fillId="2" borderId="0" xfId="0" applyFill="1"/>
    <xf numFmtId="0" fontId="2" fillId="8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3" fontId="13" fillId="8" borderId="13" xfId="0" applyNumberFormat="1" applyFont="1" applyFill="1" applyBorder="1" applyAlignment="1">
      <alignment horizontal="center" wrapText="1"/>
    </xf>
    <xf numFmtId="3" fontId="13" fillId="9" borderId="13" xfId="0" applyNumberFormat="1" applyFont="1" applyFill="1" applyBorder="1" applyAlignment="1">
      <alignment horizontal="center" wrapText="1"/>
    </xf>
    <xf numFmtId="3" fontId="13" fillId="10" borderId="13" xfId="0" applyNumberFormat="1" applyFont="1" applyFill="1" applyBorder="1" applyAlignment="1">
      <alignment horizontal="center" wrapText="1"/>
    </xf>
    <xf numFmtId="3" fontId="14" fillId="11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wrapText="1"/>
    </xf>
    <xf numFmtId="0" fontId="15" fillId="0" borderId="13" xfId="0" applyFont="1" applyBorder="1" applyAlignment="1">
      <alignment horizontal="center" wrapText="1"/>
    </xf>
    <xf numFmtId="0" fontId="13" fillId="8" borderId="13" xfId="0" applyFont="1" applyFill="1" applyBorder="1" applyAlignment="1">
      <alignment horizontal="center" wrapText="1"/>
    </xf>
    <xf numFmtId="0" fontId="15" fillId="8" borderId="13" xfId="0" applyFont="1" applyFill="1" applyBorder="1" applyAlignment="1">
      <alignment horizontal="center" wrapText="1"/>
    </xf>
    <xf numFmtId="0" fontId="13" fillId="9" borderId="13" xfId="0" applyFont="1" applyFill="1" applyBorder="1" applyAlignment="1">
      <alignment horizontal="center" wrapText="1"/>
    </xf>
    <xf numFmtId="3" fontId="15" fillId="9" borderId="13" xfId="0" applyNumberFormat="1" applyFont="1" applyFill="1" applyBorder="1" applyAlignment="1">
      <alignment horizontal="center" wrapText="1"/>
    </xf>
    <xf numFmtId="0" fontId="14" fillId="11" borderId="13" xfId="0" applyFont="1" applyFill="1" applyBorder="1" applyAlignment="1">
      <alignment horizontal="center" wrapText="1"/>
    </xf>
    <xf numFmtId="0" fontId="16" fillId="11" borderId="13" xfId="0" applyFont="1" applyFill="1" applyBorder="1" applyAlignment="1">
      <alignment horizontal="center" wrapText="1"/>
    </xf>
    <xf numFmtId="0" fontId="20" fillId="14" borderId="0" xfId="0" applyFont="1" applyFill="1" applyAlignment="1">
      <alignment wrapText="1"/>
    </xf>
    <xf numFmtId="0" fontId="20" fillId="14" borderId="0" xfId="0" applyFont="1" applyFill="1"/>
    <xf numFmtId="0" fontId="18" fillId="0" borderId="15" xfId="1" applyFont="1" applyBorder="1" applyAlignment="1">
      <alignment horizontal="left" vertical="top" wrapText="1"/>
    </xf>
    <xf numFmtId="164" fontId="21" fillId="0" borderId="15" xfId="1" applyNumberFormat="1" applyFont="1" applyBorder="1" applyAlignment="1">
      <alignment horizontal="center" vertical="top" shrinkToFit="1"/>
    </xf>
    <xf numFmtId="0" fontId="18" fillId="13" borderId="15" xfId="1" applyFont="1" applyFill="1" applyBorder="1" applyAlignment="1">
      <alignment horizontal="left" vertical="top" wrapText="1"/>
    </xf>
    <xf numFmtId="164" fontId="21" fillId="13" borderId="15" xfId="1" applyNumberFormat="1" applyFont="1" applyFill="1" applyBorder="1" applyAlignment="1">
      <alignment horizontal="center" vertical="top" shrinkToFit="1"/>
    </xf>
    <xf numFmtId="0" fontId="19" fillId="12" borderId="15" xfId="1" applyFont="1" applyFill="1" applyBorder="1" applyAlignment="1">
      <alignment horizontal="center" vertical="top" wrapText="1"/>
    </xf>
    <xf numFmtId="0" fontId="19" fillId="12" borderId="15" xfId="1" applyFont="1" applyFill="1" applyBorder="1" applyAlignment="1">
      <alignment horizontal="center" vertical="center" wrapText="1"/>
    </xf>
    <xf numFmtId="0" fontId="18" fillId="12" borderId="15" xfId="1" applyFont="1" applyFill="1" applyBorder="1" applyAlignment="1">
      <alignment horizontal="center" vertical="center" wrapText="1"/>
    </xf>
    <xf numFmtId="0" fontId="18" fillId="12" borderId="15" xfId="1" applyFont="1" applyFill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27" fillId="12" borderId="15" xfId="1" applyFont="1" applyFill="1" applyBorder="1" applyAlignment="1">
      <alignment horizontal="left" vertical="top" wrapText="1" indent="2"/>
    </xf>
    <xf numFmtId="0" fontId="19" fillId="12" borderId="15" xfId="1" applyFont="1" applyFill="1" applyBorder="1" applyAlignment="1">
      <alignment horizontal="left" vertical="center" wrapText="1"/>
    </xf>
    <xf numFmtId="0" fontId="25" fillId="12" borderId="15" xfId="0" applyFont="1" applyFill="1" applyBorder="1" applyAlignment="1">
      <alignment horizontal="left" vertical="top" wrapText="1" indent="4"/>
    </xf>
    <xf numFmtId="0" fontId="25" fillId="12" borderId="15" xfId="0" applyFont="1" applyFill="1" applyBorder="1" applyAlignment="1">
      <alignment horizontal="left" vertical="top" wrapText="1" indent="6"/>
    </xf>
    <xf numFmtId="0" fontId="25" fillId="12" borderId="15" xfId="0" applyFont="1" applyFill="1" applyBorder="1" applyAlignment="1">
      <alignment horizontal="center" vertical="top" wrapText="1"/>
    </xf>
    <xf numFmtId="0" fontId="25" fillId="12" borderId="15" xfId="0" applyFont="1" applyFill="1" applyBorder="1" applyAlignment="1">
      <alignment horizontal="left" vertical="top" wrapText="1"/>
    </xf>
    <xf numFmtId="0" fontId="25" fillId="12" borderId="15" xfId="0" applyFont="1" applyFill="1" applyBorder="1" applyAlignment="1">
      <alignment horizontal="left" vertical="top" wrapText="1" indent="1"/>
    </xf>
    <xf numFmtId="0" fontId="25" fillId="0" borderId="15" xfId="0" applyFont="1" applyBorder="1" applyAlignment="1">
      <alignment horizontal="left" vertical="center" wrapText="1"/>
    </xf>
    <xf numFmtId="164" fontId="31" fillId="0" borderId="15" xfId="0" applyNumberFormat="1" applyFont="1" applyBorder="1" applyAlignment="1">
      <alignment horizontal="center" vertical="center" shrinkToFit="1"/>
    </xf>
    <xf numFmtId="164" fontId="30" fillId="0" borderId="15" xfId="0" applyNumberFormat="1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left" vertical="top" wrapText="1"/>
    </xf>
    <xf numFmtId="0" fontId="25" fillId="13" borderId="15" xfId="0" applyFont="1" applyFill="1" applyBorder="1" applyAlignment="1">
      <alignment horizontal="left" vertical="center" wrapText="1"/>
    </xf>
    <xf numFmtId="164" fontId="30" fillId="13" borderId="15" xfId="0" applyNumberFormat="1" applyFont="1" applyFill="1" applyBorder="1" applyAlignment="1">
      <alignment horizontal="center" vertical="center" shrinkToFit="1"/>
    </xf>
    <xf numFmtId="0" fontId="19" fillId="12" borderId="15" xfId="0" applyFont="1" applyFill="1" applyBorder="1" applyAlignment="1">
      <alignment horizontal="center" vertical="top" wrapText="1"/>
    </xf>
    <xf numFmtId="0" fontId="27" fillId="12" borderId="15" xfId="0" applyFont="1" applyFill="1" applyBorder="1" applyAlignment="1">
      <alignment horizontal="left" vertical="top" wrapText="1" indent="1"/>
    </xf>
    <xf numFmtId="164" fontId="29" fillId="0" borderId="15" xfId="0" applyNumberFormat="1" applyFont="1" applyBorder="1" applyAlignment="1">
      <alignment horizontal="center" vertical="top" shrinkToFit="1"/>
    </xf>
    <xf numFmtId="0" fontId="25" fillId="1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9" fillId="12" borderId="15" xfId="0" applyFont="1" applyFill="1" applyBorder="1" applyAlignment="1">
      <alignment horizontal="left" vertical="top" wrapText="1"/>
    </xf>
    <xf numFmtId="0" fontId="27" fillId="12" borderId="15" xfId="0" applyFont="1" applyFill="1" applyBorder="1" applyAlignment="1">
      <alignment horizontal="left" vertical="top" wrapText="1" indent="2"/>
    </xf>
    <xf numFmtId="164" fontId="29" fillId="0" borderId="15" xfId="0" applyNumberFormat="1" applyFont="1" applyBorder="1" applyAlignment="1">
      <alignment horizontal="center" vertical="center" shrinkToFit="1"/>
    </xf>
    <xf numFmtId="1" fontId="29" fillId="0" borderId="15" xfId="0" applyNumberFormat="1" applyFont="1" applyBorder="1" applyAlignment="1">
      <alignment horizontal="center" vertical="center" shrinkToFit="1"/>
    </xf>
    <xf numFmtId="0" fontId="25" fillId="12" borderId="15" xfId="0" applyFont="1" applyFill="1" applyBorder="1" applyAlignment="1">
      <alignment horizontal="left" vertical="center" wrapText="1"/>
    </xf>
    <xf numFmtId="1" fontId="26" fillId="12" borderId="15" xfId="0" applyNumberFormat="1" applyFont="1" applyFill="1" applyBorder="1" applyAlignment="1">
      <alignment horizontal="center" vertical="center" shrinkToFit="1"/>
    </xf>
    <xf numFmtId="0" fontId="20" fillId="15" borderId="0" xfId="0" applyFont="1" applyFill="1" applyAlignment="1">
      <alignment wrapText="1"/>
    </xf>
    <xf numFmtId="0" fontId="20" fillId="15" borderId="0" xfId="0" applyFont="1" applyFill="1"/>
    <xf numFmtId="0" fontId="0" fillId="0" borderId="0" xfId="0" applyAlignment="1">
      <alignment horizontal="center" vertical="center"/>
    </xf>
    <xf numFmtId="0" fontId="32" fillId="12" borderId="15" xfId="0" applyFont="1" applyFill="1" applyBorder="1" applyAlignment="1">
      <alignment horizontal="center" vertical="top" wrapText="1"/>
    </xf>
    <xf numFmtId="0" fontId="19" fillId="12" borderId="15" xfId="0" applyFont="1" applyFill="1" applyBorder="1" applyAlignment="1">
      <alignment horizontal="left" vertical="top" wrapText="1" indent="4"/>
    </xf>
    <xf numFmtId="0" fontId="18" fillId="12" borderId="15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34" fillId="12" borderId="15" xfId="0" applyFont="1" applyFill="1" applyBorder="1" applyAlignment="1">
      <alignment horizontal="center" vertical="top" wrapText="1"/>
    </xf>
    <xf numFmtId="0" fontId="18" fillId="12" borderId="15" xfId="0" applyFont="1" applyFill="1" applyBorder="1" applyAlignment="1">
      <alignment horizontal="left" vertical="top" wrapText="1" indent="1"/>
    </xf>
    <xf numFmtId="0" fontId="18" fillId="0" borderId="15" xfId="0" applyFont="1" applyBorder="1" applyAlignment="1">
      <alignment horizontal="left" vertical="center" wrapText="1"/>
    </xf>
    <xf numFmtId="1" fontId="35" fillId="0" borderId="15" xfId="0" applyNumberFormat="1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left" vertical="top" wrapText="1"/>
    </xf>
    <xf numFmtId="0" fontId="18" fillId="12" borderId="15" xfId="0" applyFont="1" applyFill="1" applyBorder="1" applyAlignment="1">
      <alignment horizontal="left" vertical="center" wrapText="1"/>
    </xf>
    <xf numFmtId="1" fontId="24" fillId="12" borderId="15" xfId="0" applyNumberFormat="1" applyFont="1" applyFill="1" applyBorder="1" applyAlignment="1">
      <alignment horizontal="center" vertical="center" shrinkToFit="1"/>
    </xf>
    <xf numFmtId="0" fontId="18" fillId="12" borderId="15" xfId="0" applyFont="1" applyFill="1" applyBorder="1" applyAlignment="1">
      <alignment horizontal="center" vertical="top" wrapText="1"/>
    </xf>
    <xf numFmtId="0" fontId="26" fillId="12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top" wrapText="1"/>
    </xf>
    <xf numFmtId="0" fontId="18" fillId="0" borderId="15" xfId="2" applyFont="1" applyBorder="1" applyAlignment="1">
      <alignment horizontal="center" vertical="center" wrapText="1"/>
    </xf>
    <xf numFmtId="1" fontId="35" fillId="0" borderId="15" xfId="2" applyNumberFormat="1" applyFont="1" applyBorder="1" applyAlignment="1">
      <alignment horizontal="center" vertical="center" shrinkToFit="1"/>
    </xf>
    <xf numFmtId="0" fontId="18" fillId="0" borderId="15" xfId="2" applyFont="1" applyBorder="1" applyAlignment="1">
      <alignment horizontal="center" vertical="top" wrapText="1"/>
    </xf>
    <xf numFmtId="0" fontId="19" fillId="12" borderId="15" xfId="2" applyFont="1" applyFill="1" applyBorder="1" applyAlignment="1">
      <alignment horizontal="center" vertical="top" wrapText="1"/>
    </xf>
    <xf numFmtId="0" fontId="19" fillId="12" borderId="15" xfId="2" applyFont="1" applyFill="1" applyBorder="1" applyAlignment="1">
      <alignment horizontal="center" vertical="center" wrapText="1"/>
    </xf>
    <xf numFmtId="0" fontId="11" fillId="12" borderId="15" xfId="2" applyFont="1" applyFill="1" applyBorder="1" applyAlignment="1">
      <alignment horizontal="center" vertical="top" wrapText="1"/>
    </xf>
    <xf numFmtId="1" fontId="37" fillId="12" borderId="15" xfId="2" applyNumberFormat="1" applyFont="1" applyFill="1" applyBorder="1" applyAlignment="1">
      <alignment horizontal="center" vertical="center" shrinkToFit="1"/>
    </xf>
    <xf numFmtId="0" fontId="19" fillId="12" borderId="15" xfId="1" applyFont="1" applyFill="1" applyBorder="1" applyAlignment="1">
      <alignment horizontal="left" vertical="top" wrapText="1" indent="2"/>
    </xf>
    <xf numFmtId="164" fontId="25" fillId="0" borderId="15" xfId="1" applyNumberFormat="1" applyFont="1" applyBorder="1" applyAlignment="1">
      <alignment horizontal="center" vertical="top" shrinkToFit="1"/>
    </xf>
    <xf numFmtId="17" fontId="0" fillId="2" borderId="0" xfId="0" applyNumberFormat="1" applyFill="1"/>
    <xf numFmtId="17" fontId="0" fillId="2" borderId="0" xfId="0" applyNumberFormat="1" applyFill="1" applyAlignment="1">
      <alignment horizontal="right"/>
    </xf>
    <xf numFmtId="0" fontId="0" fillId="2" borderId="0" xfId="0" applyFill="1" applyAlignment="1">
      <alignment vertical="center"/>
    </xf>
    <xf numFmtId="0" fontId="33" fillId="2" borderId="23" xfId="0" applyFont="1" applyFill="1" applyBorder="1"/>
    <xf numFmtId="0" fontId="0" fillId="2" borderId="24" xfId="0" applyFill="1" applyBorder="1"/>
    <xf numFmtId="0" fontId="1" fillId="11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2" borderId="0" xfId="0" applyFont="1" applyFill="1" applyAlignment="1">
      <alignment horizontal="right" vertical="center" wrapText="1"/>
    </xf>
    <xf numFmtId="0" fontId="20" fillId="14" borderId="0" xfId="0" applyFont="1" applyFill="1" applyAlignment="1">
      <alignment horizontal="center" wrapText="1"/>
    </xf>
    <xf numFmtId="0" fontId="20" fillId="14" borderId="0" xfId="0" applyFont="1" applyFill="1" applyAlignment="1">
      <alignment horizontal="center"/>
    </xf>
    <xf numFmtId="0" fontId="18" fillId="12" borderId="16" xfId="1" applyFont="1" applyFill="1" applyBorder="1" applyAlignment="1">
      <alignment horizontal="center" vertical="top" wrapText="1"/>
    </xf>
    <xf numFmtId="0" fontId="18" fillId="12" borderId="17" xfId="1" applyFont="1" applyFill="1" applyBorder="1" applyAlignment="1">
      <alignment horizontal="center" vertical="top" wrapText="1"/>
    </xf>
    <xf numFmtId="0" fontId="18" fillId="12" borderId="18" xfId="1" applyFont="1" applyFill="1" applyBorder="1" applyAlignment="1">
      <alignment horizontal="center" vertical="top" wrapText="1"/>
    </xf>
    <xf numFmtId="0" fontId="18" fillId="12" borderId="16" xfId="1" applyFont="1" applyFill="1" applyBorder="1" applyAlignment="1">
      <alignment horizontal="left" vertical="top" wrapText="1" indent="4"/>
    </xf>
    <xf numFmtId="0" fontId="18" fillId="12" borderId="17" xfId="1" applyFont="1" applyFill="1" applyBorder="1" applyAlignment="1">
      <alignment horizontal="left" vertical="top" wrapText="1" indent="4"/>
    </xf>
    <xf numFmtId="0" fontId="18" fillId="12" borderId="18" xfId="1" applyFont="1" applyFill="1" applyBorder="1" applyAlignment="1">
      <alignment horizontal="left" vertical="top" wrapText="1" indent="4"/>
    </xf>
    <xf numFmtId="0" fontId="18" fillId="12" borderId="19" xfId="1" applyFont="1" applyFill="1" applyBorder="1" applyAlignment="1">
      <alignment horizontal="center" vertical="center" wrapText="1"/>
    </xf>
    <xf numFmtId="0" fontId="18" fillId="12" borderId="20" xfId="1" applyFont="1" applyFill="1" applyBorder="1" applyAlignment="1">
      <alignment horizontal="center" vertical="center" wrapText="1"/>
    </xf>
    <xf numFmtId="0" fontId="20" fillId="15" borderId="0" xfId="0" applyFont="1" applyFill="1" applyAlignment="1">
      <alignment horizontal="center"/>
    </xf>
    <xf numFmtId="0" fontId="25" fillId="12" borderId="16" xfId="0" applyFont="1" applyFill="1" applyBorder="1" applyAlignment="1">
      <alignment horizontal="center" vertical="top" wrapText="1"/>
    </xf>
    <xf numFmtId="0" fontId="25" fillId="12" borderId="17" xfId="0" applyFont="1" applyFill="1" applyBorder="1" applyAlignment="1">
      <alignment horizontal="center" vertical="top" wrapText="1"/>
    </xf>
    <xf numFmtId="0" fontId="25" fillId="12" borderId="18" xfId="0" applyFont="1" applyFill="1" applyBorder="1" applyAlignment="1">
      <alignment horizontal="center" vertical="top" wrapText="1"/>
    </xf>
    <xf numFmtId="0" fontId="25" fillId="12" borderId="16" xfId="0" applyFont="1" applyFill="1" applyBorder="1" applyAlignment="1">
      <alignment horizontal="left" vertical="top" wrapText="1"/>
    </xf>
    <xf numFmtId="0" fontId="25" fillId="12" borderId="18" xfId="0" applyFont="1" applyFill="1" applyBorder="1" applyAlignment="1">
      <alignment horizontal="left" vertical="top" wrapText="1"/>
    </xf>
    <xf numFmtId="0" fontId="25" fillId="12" borderId="16" xfId="0" applyFont="1" applyFill="1" applyBorder="1" applyAlignment="1">
      <alignment horizontal="left" vertical="top" wrapText="1" indent="1"/>
    </xf>
    <xf numFmtId="0" fontId="25" fillId="12" borderId="18" xfId="0" applyFont="1" applyFill="1" applyBorder="1" applyAlignment="1">
      <alignment horizontal="left" vertical="top" wrapText="1" indent="1"/>
    </xf>
    <xf numFmtId="0" fontId="25" fillId="12" borderId="19" xfId="0" applyFont="1" applyFill="1" applyBorder="1" applyAlignment="1">
      <alignment horizontal="left" vertical="top" wrapText="1" indent="1"/>
    </xf>
    <xf numFmtId="0" fontId="25" fillId="12" borderId="20" xfId="0" applyFont="1" applyFill="1" applyBorder="1" applyAlignment="1">
      <alignment horizontal="left" vertical="top" wrapText="1" indent="1"/>
    </xf>
    <xf numFmtId="0" fontId="25" fillId="12" borderId="16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left" vertical="center" wrapText="1"/>
    </xf>
    <xf numFmtId="0" fontId="25" fillId="12" borderId="22" xfId="0" applyFont="1" applyFill="1" applyBorder="1" applyAlignment="1">
      <alignment horizontal="left" vertical="center" wrapText="1"/>
    </xf>
    <xf numFmtId="0" fontId="20" fillId="15" borderId="0" xfId="0" applyFont="1" applyFill="1" applyAlignment="1">
      <alignment horizontal="center" wrapText="1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18" fillId="12" borderId="16" xfId="0" applyFont="1" applyFill="1" applyBorder="1" applyAlignment="1">
      <alignment horizontal="center" vertical="top" wrapText="1"/>
    </xf>
    <xf numFmtId="0" fontId="18" fillId="12" borderId="17" xfId="0" applyFont="1" applyFill="1" applyBorder="1" applyAlignment="1">
      <alignment horizontal="center" vertical="top" wrapText="1"/>
    </xf>
    <xf numFmtId="0" fontId="18" fillId="12" borderId="18" xfId="0" applyFont="1" applyFill="1" applyBorder="1" applyAlignment="1">
      <alignment horizontal="center" vertical="top" wrapText="1"/>
    </xf>
    <xf numFmtId="0" fontId="18" fillId="12" borderId="16" xfId="0" applyFont="1" applyFill="1" applyBorder="1" applyAlignment="1">
      <alignment horizontal="left" vertical="top" wrapText="1" indent="2"/>
    </xf>
    <xf numFmtId="0" fontId="18" fillId="12" borderId="18" xfId="0" applyFont="1" applyFill="1" applyBorder="1" applyAlignment="1">
      <alignment horizontal="left" vertical="top" wrapText="1" indent="2"/>
    </xf>
    <xf numFmtId="0" fontId="18" fillId="12" borderId="16" xfId="0" applyFont="1" applyFill="1" applyBorder="1" applyAlignment="1">
      <alignment horizontal="left" vertical="top" wrapText="1"/>
    </xf>
    <xf numFmtId="0" fontId="18" fillId="12" borderId="18" xfId="0" applyFont="1" applyFill="1" applyBorder="1" applyAlignment="1">
      <alignment horizontal="left" vertical="top" wrapText="1"/>
    </xf>
    <xf numFmtId="0" fontId="18" fillId="12" borderId="16" xfId="0" applyFont="1" applyFill="1" applyBorder="1" applyAlignment="1">
      <alignment horizontal="left" vertical="top" wrapText="1" indent="4"/>
    </xf>
    <xf numFmtId="0" fontId="18" fillId="12" borderId="18" xfId="0" applyFont="1" applyFill="1" applyBorder="1" applyAlignment="1">
      <alignment horizontal="left" vertical="top" wrapText="1" indent="4"/>
    </xf>
    <xf numFmtId="0" fontId="19" fillId="12" borderId="16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17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left" vertical="top" wrapText="1" indent="2"/>
    </xf>
    <xf numFmtId="0" fontId="19" fillId="12" borderId="18" xfId="0" applyFont="1" applyFill="1" applyBorder="1" applyAlignment="1">
      <alignment horizontal="left" vertical="top" wrapText="1" indent="2"/>
    </xf>
    <xf numFmtId="0" fontId="19" fillId="12" borderId="16" xfId="0" applyFont="1" applyFill="1" applyBorder="1" applyAlignment="1">
      <alignment horizontal="left" vertical="top" wrapText="1" indent="4"/>
    </xf>
    <xf numFmtId="0" fontId="19" fillId="12" borderId="18" xfId="0" applyFont="1" applyFill="1" applyBorder="1" applyAlignment="1">
      <alignment horizontal="left" vertical="top" wrapText="1" indent="4"/>
    </xf>
    <xf numFmtId="0" fontId="25" fillId="12" borderId="16" xfId="0" applyFont="1" applyFill="1" applyBorder="1" applyAlignment="1">
      <alignment horizontal="left" vertical="top" wrapText="1" indent="4"/>
    </xf>
    <xf numFmtId="0" fontId="25" fillId="12" borderId="18" xfId="0" applyFont="1" applyFill="1" applyBorder="1" applyAlignment="1">
      <alignment horizontal="left" vertical="top" wrapText="1" indent="4"/>
    </xf>
    <xf numFmtId="0" fontId="19" fillId="12" borderId="16" xfId="2" applyFont="1" applyFill="1" applyBorder="1" applyAlignment="1">
      <alignment horizontal="center" vertical="top" wrapText="1"/>
    </xf>
    <xf numFmtId="0" fontId="19" fillId="12" borderId="17" xfId="2" applyFont="1" applyFill="1" applyBorder="1" applyAlignment="1">
      <alignment horizontal="center" vertical="top" wrapText="1"/>
    </xf>
    <xf numFmtId="0" fontId="19" fillId="12" borderId="18" xfId="2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B6448172-9CED-4D0C-AEBD-17CD6411DFE9}"/>
    <cellStyle name="Normal 3" xfId="2" xr:uid="{9E004CD3-8FF6-4CDA-982E-FBD0ECBE7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222501</xdr:colOff>
      <xdr:row>0</xdr:row>
      <xdr:rowOff>104774</xdr:rowOff>
    </xdr:from>
    <xdr:ext cx="1511049" cy="571501"/>
    <xdr:pic>
      <xdr:nvPicPr>
        <xdr:cNvPr id="2" name="Imagen 1">
          <a:extLst>
            <a:ext uri="{FF2B5EF4-FFF2-40B4-BE49-F238E27FC236}">
              <a16:creationId xmlns:a16="http://schemas.microsoft.com/office/drawing/2014/main" id="{8835B9C2-FA37-4087-9128-1A89E08CEF7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5991" b="-5427"/>
        <a:stretch/>
      </xdr:blipFill>
      <xdr:spPr bwMode="auto">
        <a:xfrm>
          <a:off x="222501" y="104774"/>
          <a:ext cx="1511049" cy="5715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260601</xdr:colOff>
      <xdr:row>0</xdr:row>
      <xdr:rowOff>209549</xdr:rowOff>
    </xdr:from>
    <xdr:ext cx="1511049" cy="571501"/>
    <xdr:pic>
      <xdr:nvPicPr>
        <xdr:cNvPr id="2" name="Imagen 1">
          <a:extLst>
            <a:ext uri="{FF2B5EF4-FFF2-40B4-BE49-F238E27FC236}">
              <a16:creationId xmlns:a16="http://schemas.microsoft.com/office/drawing/2014/main" id="{88B84E7C-7732-48BF-8A41-AA1E07C10A6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5991" b="-5427"/>
        <a:stretch/>
      </xdr:blipFill>
      <xdr:spPr bwMode="auto">
        <a:xfrm>
          <a:off x="260601" y="209549"/>
          <a:ext cx="1511049" cy="57150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260601</xdr:colOff>
      <xdr:row>19</xdr:row>
      <xdr:rowOff>209549</xdr:rowOff>
    </xdr:from>
    <xdr:ext cx="1511049" cy="571501"/>
    <xdr:pic>
      <xdr:nvPicPr>
        <xdr:cNvPr id="3" name="Imagen 2">
          <a:extLst>
            <a:ext uri="{FF2B5EF4-FFF2-40B4-BE49-F238E27FC236}">
              <a16:creationId xmlns:a16="http://schemas.microsoft.com/office/drawing/2014/main" id="{EF15C859-FDD9-4E75-995E-66A91827886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5991" b="-5427"/>
        <a:stretch/>
      </xdr:blipFill>
      <xdr:spPr bwMode="auto">
        <a:xfrm>
          <a:off x="260601" y="4457699"/>
          <a:ext cx="1511049" cy="5715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219075</xdr:rowOff>
    </xdr:from>
    <xdr:to>
      <xdr:col>0</xdr:col>
      <xdr:colOff>1162050</xdr:colOff>
      <xdr:row>4</xdr:row>
      <xdr:rowOff>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74C7EE-C05A-4074-9044-59D43C415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699" y="219075"/>
          <a:ext cx="895351" cy="85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371476</xdr:colOff>
      <xdr:row>1</xdr:row>
      <xdr:rowOff>75270</xdr:rowOff>
    </xdr:from>
    <xdr:to>
      <xdr:col>11</xdr:col>
      <xdr:colOff>581026</xdr:colOff>
      <xdr:row>4</xdr:row>
      <xdr:rowOff>55181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9714EF-408A-4B39-9D01-D99A02E36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341970"/>
          <a:ext cx="971550" cy="7800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66678</xdr:rowOff>
    </xdr:from>
    <xdr:to>
      <xdr:col>0</xdr:col>
      <xdr:colOff>1200150</xdr:colOff>
      <xdr:row>3</xdr:row>
      <xdr:rowOff>221461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EDF39-0575-40FD-9040-A4E3DB7D7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66678"/>
          <a:ext cx="1057275" cy="9548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36879</xdr:colOff>
      <xdr:row>0</xdr:row>
      <xdr:rowOff>95253</xdr:rowOff>
    </xdr:from>
    <xdr:to>
      <xdr:col>0</xdr:col>
      <xdr:colOff>1047749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85D7BA-11BA-42DA-B64C-516F18D8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79" y="95253"/>
          <a:ext cx="1010870" cy="857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CICLO%20ESCOLAR\Ciclo%20Escolar%202024-2025\RESULTADOS%20ESTAD&#205;STICOS\PRIMER%20PERIODO\MATR&#205;CULA\MATR&#205;CULA%20POR%20GRADO,%20MUNICIPIO,%20MODALIDAD.xlsx" TargetMode="External"/><Relationship Id="rId1" Type="http://schemas.openxmlformats.org/officeDocument/2006/relationships/externalLinkPath" Target="MATR&#205;CULA/MATR&#205;CULA%20POR%20GRADO,%20MUNICIPIO,%20MOD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ES"/>
      <sheetName val="PARTICULARES"/>
      <sheetName val="TÉCNICAS"/>
      <sheetName val="TELESECUNDARIAS"/>
      <sheetName val="MATRÍCULA POR GRADO"/>
      <sheetName val="MATRÍCULA POR MUNBICIPIO"/>
      <sheetName val="COMPARATIVO"/>
    </sheetNames>
    <sheetDataSet>
      <sheetData sheetId="0">
        <row r="10">
          <cell r="BJ10">
            <v>2917</v>
          </cell>
          <cell r="BK10">
            <v>2937</v>
          </cell>
        </row>
        <row r="26">
          <cell r="BJ26">
            <v>3585</v>
          </cell>
          <cell r="BK26">
            <v>3455</v>
          </cell>
        </row>
        <row r="41">
          <cell r="BJ41">
            <v>1135</v>
          </cell>
          <cell r="BK41">
            <v>1176</v>
          </cell>
        </row>
        <row r="49">
          <cell r="BJ49">
            <v>419</v>
          </cell>
          <cell r="BK49">
            <v>414</v>
          </cell>
        </row>
        <row r="51">
          <cell r="BJ51">
            <v>556</v>
          </cell>
          <cell r="BK51">
            <v>524</v>
          </cell>
        </row>
        <row r="57">
          <cell r="T57">
            <v>2946</v>
          </cell>
          <cell r="U57">
            <v>2915</v>
          </cell>
          <cell r="AJ57">
            <v>2948</v>
          </cell>
          <cell r="AK57">
            <v>2831</v>
          </cell>
          <cell r="AZ57">
            <v>2718</v>
          </cell>
          <cell r="BA57">
            <v>2760</v>
          </cell>
        </row>
      </sheetData>
      <sheetData sheetId="1">
        <row r="9">
          <cell r="BC9">
            <v>837</v>
          </cell>
          <cell r="BD9">
            <v>853</v>
          </cell>
        </row>
        <row r="23">
          <cell r="BC23">
            <v>1341</v>
          </cell>
          <cell r="BD23">
            <v>1343</v>
          </cell>
        </row>
        <row r="53">
          <cell r="BC53">
            <v>24</v>
          </cell>
          <cell r="BD53">
            <v>30</v>
          </cell>
        </row>
        <row r="54">
          <cell r="AZ54">
            <v>50</v>
          </cell>
          <cell r="BA54">
            <v>29</v>
          </cell>
        </row>
        <row r="55">
          <cell r="BC55">
            <v>101</v>
          </cell>
          <cell r="BD55">
            <v>93</v>
          </cell>
        </row>
        <row r="58">
          <cell r="S58">
            <v>832</v>
          </cell>
          <cell r="T58">
            <v>827</v>
          </cell>
          <cell r="AH58">
            <v>719</v>
          </cell>
          <cell r="AI58">
            <v>782</v>
          </cell>
          <cell r="AW58">
            <v>802</v>
          </cell>
          <cell r="AX58">
            <v>739</v>
          </cell>
        </row>
      </sheetData>
      <sheetData sheetId="2">
        <row r="10">
          <cell r="BG10">
            <v>2167</v>
          </cell>
          <cell r="BH10">
            <v>2225</v>
          </cell>
        </row>
        <row r="21">
          <cell r="BG21">
            <v>4372</v>
          </cell>
          <cell r="BH21">
            <v>4271</v>
          </cell>
        </row>
        <row r="35">
          <cell r="BG35">
            <v>431</v>
          </cell>
          <cell r="BH35">
            <v>424</v>
          </cell>
        </row>
        <row r="40">
          <cell r="BG40">
            <v>550</v>
          </cell>
          <cell r="BH40">
            <v>555</v>
          </cell>
        </row>
        <row r="44">
          <cell r="T44">
            <v>2462</v>
          </cell>
          <cell r="U44">
            <v>2466</v>
          </cell>
          <cell r="AJ44">
            <v>2603</v>
          </cell>
          <cell r="AK44">
            <v>2547</v>
          </cell>
          <cell r="AZ44">
            <v>2455</v>
          </cell>
          <cell r="BA44">
            <v>2462</v>
          </cell>
        </row>
      </sheetData>
      <sheetData sheetId="3">
        <row r="10">
          <cell r="BG10">
            <v>968</v>
          </cell>
          <cell r="BH10">
            <v>870</v>
          </cell>
          <cell r="BI10">
            <v>1838</v>
          </cell>
        </row>
        <row r="31">
          <cell r="BG31">
            <v>1265</v>
          </cell>
          <cell r="BH31">
            <v>1119</v>
          </cell>
          <cell r="BI31">
            <v>2384</v>
          </cell>
        </row>
        <row r="44">
          <cell r="BG44">
            <v>175</v>
          </cell>
          <cell r="BH44">
            <v>187</v>
          </cell>
          <cell r="BI44">
            <v>362</v>
          </cell>
        </row>
        <row r="57">
          <cell r="BG57">
            <v>24</v>
          </cell>
          <cell r="BH57">
            <v>17</v>
          </cell>
          <cell r="BI57">
            <v>41</v>
          </cell>
        </row>
        <row r="60">
          <cell r="BG60">
            <v>311</v>
          </cell>
          <cell r="BH60">
            <v>277</v>
          </cell>
          <cell r="BI60">
            <v>588</v>
          </cell>
        </row>
        <row r="82">
          <cell r="T82">
            <v>927</v>
          </cell>
          <cell r="U82">
            <v>900</v>
          </cell>
          <cell r="V82">
            <v>1827</v>
          </cell>
          <cell r="AJ82">
            <v>926</v>
          </cell>
          <cell r="AK82">
            <v>836</v>
          </cell>
          <cell r="AL82">
            <v>1762</v>
          </cell>
          <cell r="AZ82">
            <v>890</v>
          </cell>
          <cell r="BA82">
            <v>734</v>
          </cell>
          <cell r="BB82">
            <v>1624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D42F-5429-46DD-94A5-6B8D3F10A452}">
  <sheetPr>
    <pageSetUpPr fitToPage="1"/>
  </sheetPr>
  <dimension ref="A1:M14"/>
  <sheetViews>
    <sheetView workbookViewId="0">
      <selection activeCell="H9" sqref="H9"/>
    </sheetView>
  </sheetViews>
  <sheetFormatPr baseColWidth="10" defaultColWidth="0" defaultRowHeight="15" zeroHeight="1" x14ac:dyDescent="0.25"/>
  <cols>
    <col min="1" max="13" width="11.42578125" customWidth="1"/>
    <col min="14" max="16384" width="11.42578125" hidden="1"/>
  </cols>
  <sheetData>
    <row r="1" spans="1:13" ht="30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9.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9.5" x14ac:dyDescent="0.25">
      <c r="A3" s="100" t="s">
        <v>28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01" t="s">
        <v>29</v>
      </c>
      <c r="B6" s="103" t="s">
        <v>30</v>
      </c>
      <c r="C6" s="104"/>
      <c r="D6" s="105" t="s">
        <v>9</v>
      </c>
      <c r="E6" s="107" t="s">
        <v>31</v>
      </c>
      <c r="F6" s="108"/>
      <c r="G6" s="109" t="s">
        <v>9</v>
      </c>
      <c r="H6" s="111" t="s">
        <v>32</v>
      </c>
      <c r="I6" s="112"/>
      <c r="J6" s="113" t="s">
        <v>9</v>
      </c>
      <c r="K6" s="98" t="s">
        <v>33</v>
      </c>
      <c r="L6" s="98"/>
      <c r="M6" s="98"/>
    </row>
    <row r="7" spans="1:13" x14ac:dyDescent="0.25">
      <c r="A7" s="102"/>
      <c r="B7" s="14" t="s">
        <v>10</v>
      </c>
      <c r="C7" s="14" t="s">
        <v>11</v>
      </c>
      <c r="D7" s="106"/>
      <c r="E7" s="15" t="s">
        <v>10</v>
      </c>
      <c r="F7" s="15" t="s">
        <v>11</v>
      </c>
      <c r="G7" s="110"/>
      <c r="H7" s="16" t="s">
        <v>10</v>
      </c>
      <c r="I7" s="16" t="s">
        <v>11</v>
      </c>
      <c r="J7" s="114"/>
      <c r="K7" s="17" t="s">
        <v>10</v>
      </c>
      <c r="L7" s="17" t="s">
        <v>11</v>
      </c>
      <c r="M7" s="17" t="s">
        <v>12</v>
      </c>
    </row>
    <row r="8" spans="1:13" ht="45" x14ac:dyDescent="0.25">
      <c r="A8" s="18" t="s">
        <v>34</v>
      </c>
      <c r="B8" s="19">
        <f>[1]GENERALES!T57</f>
        <v>2946</v>
      </c>
      <c r="C8" s="19">
        <f>[1]GENERALES!U57</f>
        <v>2915</v>
      </c>
      <c r="D8" s="19">
        <f>B8+C8</f>
        <v>5861</v>
      </c>
      <c r="E8" s="20">
        <f>[1]GENERALES!AJ57</f>
        <v>2948</v>
      </c>
      <c r="F8" s="20">
        <f>[1]GENERALES!AK57</f>
        <v>2831</v>
      </c>
      <c r="G8" s="20">
        <f>E8+F8</f>
        <v>5779</v>
      </c>
      <c r="H8" s="21">
        <f>[1]GENERALES!AZ57</f>
        <v>2718</v>
      </c>
      <c r="I8" s="21">
        <f>[1]GENERALES!BA57</f>
        <v>2760</v>
      </c>
      <c r="J8" s="21">
        <f>H8+I8</f>
        <v>5478</v>
      </c>
      <c r="K8" s="22">
        <f>B8+E8+H8</f>
        <v>8612</v>
      </c>
      <c r="L8" s="22">
        <f>C8+F8+I8</f>
        <v>8506</v>
      </c>
      <c r="M8" s="22">
        <f>K8+L8</f>
        <v>17118</v>
      </c>
    </row>
    <row r="9" spans="1:13" ht="60" x14ac:dyDescent="0.25">
      <c r="A9" s="18" t="s">
        <v>35</v>
      </c>
      <c r="B9" s="19">
        <f>[1]PARTICULARES!S58</f>
        <v>832</v>
      </c>
      <c r="C9" s="19">
        <f>[1]PARTICULARES!T58</f>
        <v>827</v>
      </c>
      <c r="D9" s="19">
        <f t="shared" ref="D9:D10" si="0">B9+C9</f>
        <v>1659</v>
      </c>
      <c r="E9" s="20">
        <f>[1]PARTICULARES!AH58</f>
        <v>719</v>
      </c>
      <c r="F9" s="20">
        <f>[1]PARTICULARES!AI58</f>
        <v>782</v>
      </c>
      <c r="G9" s="20">
        <f t="shared" ref="G9:G12" si="1">E9+F9</f>
        <v>1501</v>
      </c>
      <c r="H9" s="21">
        <f>[1]PARTICULARES!AW58</f>
        <v>802</v>
      </c>
      <c r="I9" s="21">
        <f>[1]PARTICULARES!AX58</f>
        <v>739</v>
      </c>
      <c r="J9" s="21">
        <f t="shared" ref="J9:J10" si="2">H9+I9</f>
        <v>1541</v>
      </c>
      <c r="K9" s="22">
        <f t="shared" ref="K9:L11" si="3">B9+E9+H9</f>
        <v>2353</v>
      </c>
      <c r="L9" s="22">
        <f t="shared" si="3"/>
        <v>2348</v>
      </c>
      <c r="M9" s="22">
        <f t="shared" ref="M9:M11" si="4">K9+L9</f>
        <v>4701</v>
      </c>
    </row>
    <row r="10" spans="1:13" ht="45" x14ac:dyDescent="0.25">
      <c r="A10" s="18" t="s">
        <v>36</v>
      </c>
      <c r="B10" s="19">
        <f>[1]TÉCNICAS!T44</f>
        <v>2462</v>
      </c>
      <c r="C10" s="19">
        <f>[1]TÉCNICAS!U44</f>
        <v>2466</v>
      </c>
      <c r="D10" s="19">
        <f t="shared" si="0"/>
        <v>4928</v>
      </c>
      <c r="E10" s="20">
        <f>[1]TÉCNICAS!AJ44</f>
        <v>2603</v>
      </c>
      <c r="F10" s="20">
        <f>[1]TÉCNICAS!AK44</f>
        <v>2547</v>
      </c>
      <c r="G10" s="20">
        <f t="shared" si="1"/>
        <v>5150</v>
      </c>
      <c r="H10" s="21">
        <f>[1]TÉCNICAS!AZ44</f>
        <v>2455</v>
      </c>
      <c r="I10" s="21">
        <f>[1]TÉCNICAS!BA44</f>
        <v>2462</v>
      </c>
      <c r="J10" s="21">
        <f t="shared" si="2"/>
        <v>4917</v>
      </c>
      <c r="K10" s="22">
        <f t="shared" si="3"/>
        <v>7520</v>
      </c>
      <c r="L10" s="22">
        <f t="shared" si="3"/>
        <v>7475</v>
      </c>
      <c r="M10" s="22">
        <f t="shared" si="4"/>
        <v>14995</v>
      </c>
    </row>
    <row r="11" spans="1:13" ht="30" x14ac:dyDescent="0.25">
      <c r="A11" s="23" t="s">
        <v>37</v>
      </c>
      <c r="B11" s="19">
        <f>[1]TELESECUNDARIAS!T82</f>
        <v>927</v>
      </c>
      <c r="C11" s="19">
        <f>[1]TELESECUNDARIAS!U82</f>
        <v>900</v>
      </c>
      <c r="D11" s="19">
        <f>[1]TELESECUNDARIAS!V82</f>
        <v>1827</v>
      </c>
      <c r="E11" s="20">
        <f>[1]TELESECUNDARIAS!AJ82</f>
        <v>926</v>
      </c>
      <c r="F11" s="20">
        <f>[1]TELESECUNDARIAS!AK82</f>
        <v>836</v>
      </c>
      <c r="G11" s="20">
        <f>[1]TELESECUNDARIAS!AL82</f>
        <v>1762</v>
      </c>
      <c r="H11" s="21">
        <f>[1]TELESECUNDARIAS!AZ82</f>
        <v>890</v>
      </c>
      <c r="I11" s="21">
        <f>[1]TELESECUNDARIAS!BA82</f>
        <v>734</v>
      </c>
      <c r="J11" s="21">
        <f>[1]TELESECUNDARIAS!BB82</f>
        <v>1624</v>
      </c>
      <c r="K11" s="22">
        <f t="shared" si="3"/>
        <v>2743</v>
      </c>
      <c r="L11" s="22">
        <f t="shared" si="3"/>
        <v>2470</v>
      </c>
      <c r="M11" s="22">
        <f t="shared" si="4"/>
        <v>5213</v>
      </c>
    </row>
    <row r="12" spans="1:13" ht="27.75" customHeight="1" x14ac:dyDescent="0.25">
      <c r="A12" s="24" t="s">
        <v>18</v>
      </c>
      <c r="B12" s="25">
        <f t="shared" ref="B12:M12" si="5">SUM(B8:B11)</f>
        <v>7167</v>
      </c>
      <c r="C12" s="25">
        <f t="shared" si="5"/>
        <v>7108</v>
      </c>
      <c r="D12" s="26">
        <f t="shared" si="5"/>
        <v>14275</v>
      </c>
      <c r="E12" s="27">
        <f t="shared" si="5"/>
        <v>7196</v>
      </c>
      <c r="F12" s="27">
        <f t="shared" si="5"/>
        <v>6996</v>
      </c>
      <c r="G12" s="28">
        <f t="shared" si="1"/>
        <v>14192</v>
      </c>
      <c r="H12" s="21">
        <f>SUM(H8:H11)</f>
        <v>6865</v>
      </c>
      <c r="I12" s="21">
        <f t="shared" ref="I12:J12" si="6">SUM(I8:I11)</f>
        <v>6695</v>
      </c>
      <c r="J12" s="21">
        <f t="shared" si="6"/>
        <v>13560</v>
      </c>
      <c r="K12" s="29">
        <f t="shared" si="5"/>
        <v>21228</v>
      </c>
      <c r="L12" s="29">
        <f t="shared" si="5"/>
        <v>20799</v>
      </c>
      <c r="M12" s="30">
        <f t="shared" si="5"/>
        <v>42027</v>
      </c>
    </row>
    <row r="13" spans="1:13" s="13" customFormat="1" x14ac:dyDescent="0.25"/>
    <row r="14" spans="1:13" s="13" customFormat="1" x14ac:dyDescent="0.25">
      <c r="K14" s="93"/>
      <c r="M14" s="94" t="s">
        <v>38</v>
      </c>
    </row>
  </sheetData>
  <sheetProtection algorithmName="SHA-512" hashValue="v33Kw0ec+MsyZ7mFgCplwwk2Dws8pC6eaEogEjcedXwvQSmNHbjvftXzXhidrAus66Wyklw2zzylzcAiVG/vQw==" saltValue="GqrP1bgoug0ykbmbAVlpkA==" spinCount="100000" sheet="1" objects="1" scenarios="1"/>
  <mergeCells count="11">
    <mergeCell ref="K6:M6"/>
    <mergeCell ref="A1:M1"/>
    <mergeCell ref="A2:M2"/>
    <mergeCell ref="A3:M3"/>
    <mergeCell ref="A6:A7"/>
    <mergeCell ref="B6:C6"/>
    <mergeCell ref="D6:D7"/>
    <mergeCell ref="E6:F6"/>
    <mergeCell ref="G6:G7"/>
    <mergeCell ref="H6:I6"/>
    <mergeCell ref="J6:J7"/>
  </mergeCells>
  <pageMargins left="0.7" right="0.7" top="0.75" bottom="0.75" header="0.3" footer="0.3"/>
  <pageSetup scale="82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30CF-D404-4F4E-8314-D2550EB152B1}">
  <sheetPr>
    <pageSetUpPr fitToPage="1"/>
  </sheetPr>
  <dimension ref="A1:S35"/>
  <sheetViews>
    <sheetView workbookViewId="0">
      <selection activeCell="B19" sqref="B19"/>
    </sheetView>
  </sheetViews>
  <sheetFormatPr baseColWidth="10" defaultColWidth="0" defaultRowHeight="15" zeroHeight="1" x14ac:dyDescent="0.25"/>
  <cols>
    <col min="1" max="1" width="17.42578125" customWidth="1"/>
    <col min="2" max="19" width="8.85546875" customWidth="1"/>
    <col min="20" max="16384" width="8.85546875" hidden="1"/>
  </cols>
  <sheetData>
    <row r="1" spans="1:19" ht="30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9.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9.5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s="13" customFormat="1" x14ac:dyDescent="0.25"/>
    <row r="5" spans="1:19" s="13" customFormat="1" ht="15.75" thickBot="1" x14ac:dyDescent="0.3"/>
    <row r="6" spans="1:19" x14ac:dyDescent="0.25">
      <c r="A6" s="115" t="s">
        <v>3</v>
      </c>
      <c r="B6" s="118" t="s">
        <v>4</v>
      </c>
      <c r="C6" s="119"/>
      <c r="D6" s="120"/>
      <c r="E6" s="118" t="s">
        <v>5</v>
      </c>
      <c r="F6" s="119"/>
      <c r="G6" s="120"/>
      <c r="H6" s="118" t="s">
        <v>6</v>
      </c>
      <c r="I6" s="119"/>
      <c r="J6" s="120"/>
      <c r="K6" s="124" t="s">
        <v>7</v>
      </c>
      <c r="L6" s="125"/>
      <c r="M6" s="126"/>
      <c r="N6" s="124" t="s">
        <v>8</v>
      </c>
      <c r="O6" s="125"/>
      <c r="P6" s="126"/>
      <c r="Q6" s="130" t="s">
        <v>9</v>
      </c>
      <c r="R6" s="131"/>
      <c r="S6" s="132"/>
    </row>
    <row r="7" spans="1:19" ht="15.75" thickBot="1" x14ac:dyDescent="0.3">
      <c r="A7" s="116"/>
      <c r="B7" s="121"/>
      <c r="C7" s="122"/>
      <c r="D7" s="123"/>
      <c r="E7" s="121"/>
      <c r="F7" s="122"/>
      <c r="G7" s="123"/>
      <c r="H7" s="121"/>
      <c r="I7" s="122"/>
      <c r="J7" s="123"/>
      <c r="K7" s="127"/>
      <c r="L7" s="128"/>
      <c r="M7" s="129"/>
      <c r="N7" s="127"/>
      <c r="O7" s="128"/>
      <c r="P7" s="129"/>
      <c r="Q7" s="133"/>
      <c r="R7" s="134"/>
      <c r="S7" s="135"/>
    </row>
    <row r="8" spans="1:19" ht="15.75" thickBot="1" x14ac:dyDescent="0.3">
      <c r="A8" s="117"/>
      <c r="B8" s="1" t="s">
        <v>10</v>
      </c>
      <c r="C8" s="1" t="s">
        <v>11</v>
      </c>
      <c r="D8" s="1" t="s">
        <v>12</v>
      </c>
      <c r="E8" s="1" t="s">
        <v>10</v>
      </c>
      <c r="F8" s="1" t="s">
        <v>11</v>
      </c>
      <c r="G8" s="1" t="s">
        <v>12</v>
      </c>
      <c r="H8" s="1" t="s">
        <v>10</v>
      </c>
      <c r="I8" s="1" t="s">
        <v>11</v>
      </c>
      <c r="J8" s="1" t="s">
        <v>12</v>
      </c>
      <c r="K8" s="1" t="s">
        <v>10</v>
      </c>
      <c r="L8" s="1" t="s">
        <v>11</v>
      </c>
      <c r="M8" s="2" t="s">
        <v>12</v>
      </c>
      <c r="N8" s="2" t="s">
        <v>10</v>
      </c>
      <c r="O8" s="2" t="s">
        <v>11</v>
      </c>
      <c r="P8" s="2" t="s">
        <v>12</v>
      </c>
      <c r="Q8" s="2" t="s">
        <v>10</v>
      </c>
      <c r="R8" s="2" t="s">
        <v>11</v>
      </c>
      <c r="S8" s="2" t="s">
        <v>9</v>
      </c>
    </row>
    <row r="9" spans="1:19" ht="26.25" thickBot="1" x14ac:dyDescent="0.3">
      <c r="A9" s="3" t="s">
        <v>13</v>
      </c>
      <c r="B9" s="4">
        <f>[1]GENERALES!BJ10</f>
        <v>2917</v>
      </c>
      <c r="C9" s="4">
        <f>[1]GENERALES!BK10</f>
        <v>2937</v>
      </c>
      <c r="D9" s="5">
        <f t="shared" ref="D9:D14" si="0">B9+C9</f>
        <v>5854</v>
      </c>
      <c r="E9" s="4">
        <f>[1]GENERALES!BJ41</f>
        <v>1135</v>
      </c>
      <c r="F9" s="4">
        <f>[1]GENERALES!BK41</f>
        <v>1176</v>
      </c>
      <c r="G9" s="5">
        <f>E9+F9</f>
        <v>2311</v>
      </c>
      <c r="H9" s="4">
        <f>[1]GENERALES!BJ26</f>
        <v>3585</v>
      </c>
      <c r="I9" s="4">
        <f>[1]GENERALES!BK26</f>
        <v>3455</v>
      </c>
      <c r="J9" s="5">
        <f>H9+I9</f>
        <v>7040</v>
      </c>
      <c r="K9" s="4">
        <f>[1]GENERALES!BJ51</f>
        <v>556</v>
      </c>
      <c r="L9" s="4">
        <f>[1]GENERALES!BK51</f>
        <v>524</v>
      </c>
      <c r="M9" s="5">
        <f>K9+L9</f>
        <v>1080</v>
      </c>
      <c r="N9" s="4">
        <f>[1]GENERALES!BJ49</f>
        <v>419</v>
      </c>
      <c r="O9" s="4">
        <f>[1]GENERALES!BK49</f>
        <v>414</v>
      </c>
      <c r="P9" s="5">
        <f>N9+O9</f>
        <v>833</v>
      </c>
      <c r="Q9" s="6">
        <f>B9+E9+H9+K9+N9</f>
        <v>8612</v>
      </c>
      <c r="R9" s="6">
        <f>C9+F9+I9+L9+O9</f>
        <v>8506</v>
      </c>
      <c r="S9" s="5">
        <f>Q9+R9</f>
        <v>17118</v>
      </c>
    </row>
    <row r="10" spans="1:19" ht="51.75" thickBot="1" x14ac:dyDescent="0.3">
      <c r="A10" s="3" t="s">
        <v>14</v>
      </c>
      <c r="B10" s="4">
        <f>[1]PARTICULARES!BC9</f>
        <v>837</v>
      </c>
      <c r="C10" s="4">
        <f>[1]PARTICULARES!BD9</f>
        <v>853</v>
      </c>
      <c r="D10" s="5">
        <f t="shared" si="0"/>
        <v>1690</v>
      </c>
      <c r="E10" s="4">
        <f>[1]PARTICULARES!BC53</f>
        <v>24</v>
      </c>
      <c r="F10" s="4">
        <f>[1]PARTICULARES!BD53</f>
        <v>30</v>
      </c>
      <c r="G10" s="5">
        <f>E10+F10</f>
        <v>54</v>
      </c>
      <c r="H10" s="4">
        <f>[1]PARTICULARES!BC23</f>
        <v>1341</v>
      </c>
      <c r="I10" s="4">
        <f>[1]PARTICULARES!BD23</f>
        <v>1343</v>
      </c>
      <c r="J10" s="5">
        <f t="shared" ref="J10:J14" si="1">H10+I10</f>
        <v>2684</v>
      </c>
      <c r="K10" s="4">
        <f>[1]PARTICULARES!BC55</f>
        <v>101</v>
      </c>
      <c r="L10" s="4">
        <f>[1]PARTICULARES!BD55</f>
        <v>93</v>
      </c>
      <c r="M10" s="5">
        <f t="shared" ref="M10:M12" si="2">K10+L10</f>
        <v>194</v>
      </c>
      <c r="N10" s="4">
        <f>[1]PARTICULARES!AZ54</f>
        <v>50</v>
      </c>
      <c r="O10" s="4">
        <f>[1]PARTICULARES!BA54</f>
        <v>29</v>
      </c>
      <c r="P10" s="5">
        <f t="shared" ref="P10:P12" si="3">N10+O10</f>
        <v>79</v>
      </c>
      <c r="Q10" s="6">
        <f>B10+E10+H10+K10+N10</f>
        <v>2353</v>
      </c>
      <c r="R10" s="6">
        <f>C10+F10+I10+L10+O10</f>
        <v>2348</v>
      </c>
      <c r="S10" s="5">
        <f>Q10+R10</f>
        <v>4701</v>
      </c>
    </row>
    <row r="11" spans="1:19" ht="39" thickBot="1" x14ac:dyDescent="0.3">
      <c r="A11" s="3" t="s">
        <v>15</v>
      </c>
      <c r="B11" s="6">
        <f>SUM(B9:B10)</f>
        <v>3754</v>
      </c>
      <c r="C11" s="6">
        <f>SUM(C9:C10)</f>
        <v>3790</v>
      </c>
      <c r="D11" s="5">
        <f t="shared" si="0"/>
        <v>7544</v>
      </c>
      <c r="E11" s="6">
        <f t="shared" ref="E11:F11" si="4">SUM(E9:E10)</f>
        <v>1159</v>
      </c>
      <c r="F11" s="6">
        <f t="shared" si="4"/>
        <v>1206</v>
      </c>
      <c r="G11" s="5">
        <f>E11+F11</f>
        <v>2365</v>
      </c>
      <c r="H11" s="6">
        <f t="shared" ref="H11:I11" si="5">SUM(H9:H10)</f>
        <v>4926</v>
      </c>
      <c r="I11" s="6">
        <f t="shared" si="5"/>
        <v>4798</v>
      </c>
      <c r="J11" s="5">
        <f t="shared" si="1"/>
        <v>9724</v>
      </c>
      <c r="K11" s="6">
        <f t="shared" ref="K11:L11" si="6">SUM(K9:K10)</f>
        <v>657</v>
      </c>
      <c r="L11" s="6">
        <f t="shared" si="6"/>
        <v>617</v>
      </c>
      <c r="M11" s="5">
        <f t="shared" si="2"/>
        <v>1274</v>
      </c>
      <c r="N11" s="6">
        <f t="shared" ref="N11:O11" si="7">SUM(N9:N10)</f>
        <v>469</v>
      </c>
      <c r="O11" s="6">
        <f t="shared" si="7"/>
        <v>443</v>
      </c>
      <c r="P11" s="5">
        <f t="shared" si="3"/>
        <v>912</v>
      </c>
      <c r="Q11" s="6">
        <f t="shared" ref="Q11:R13" si="8">B11+E11+H11+K11+N11</f>
        <v>10965</v>
      </c>
      <c r="R11" s="6">
        <f t="shared" si="8"/>
        <v>10854</v>
      </c>
      <c r="S11" s="5">
        <f>SUM(S9:S10)</f>
        <v>21819</v>
      </c>
    </row>
    <row r="12" spans="1:19" ht="15.75" thickBot="1" x14ac:dyDescent="0.3">
      <c r="A12" s="3" t="s">
        <v>16</v>
      </c>
      <c r="B12" s="7">
        <f>[1]TÉCNICAS!BG10</f>
        <v>2167</v>
      </c>
      <c r="C12" s="7">
        <f>[1]TÉCNICAS!BH10</f>
        <v>2225</v>
      </c>
      <c r="D12" s="5">
        <f t="shared" si="0"/>
        <v>4392</v>
      </c>
      <c r="E12" s="7">
        <f>[1]TÉCNICAS!BG35</f>
        <v>431</v>
      </c>
      <c r="F12" s="7">
        <f>[1]TÉCNICAS!BH35</f>
        <v>424</v>
      </c>
      <c r="G12" s="5">
        <f t="shared" ref="G12" si="9">E12+F12</f>
        <v>855</v>
      </c>
      <c r="H12" s="7">
        <f>[1]TÉCNICAS!BG21</f>
        <v>4372</v>
      </c>
      <c r="I12" s="7">
        <f>[1]TÉCNICAS!BH21</f>
        <v>4271</v>
      </c>
      <c r="J12" s="5">
        <f t="shared" si="1"/>
        <v>8643</v>
      </c>
      <c r="K12" s="7">
        <f>[1]TÉCNICAS!BG40</f>
        <v>550</v>
      </c>
      <c r="L12" s="7">
        <f>[1]TÉCNICAS!BH40</f>
        <v>555</v>
      </c>
      <c r="M12" s="5">
        <f t="shared" si="2"/>
        <v>1105</v>
      </c>
      <c r="N12" s="8"/>
      <c r="O12" s="8"/>
      <c r="P12" s="5">
        <f t="shared" si="3"/>
        <v>0</v>
      </c>
      <c r="Q12" s="6">
        <f t="shared" si="8"/>
        <v>7520</v>
      </c>
      <c r="R12" s="6">
        <f t="shared" si="8"/>
        <v>7475</v>
      </c>
      <c r="S12" s="5">
        <f t="shared" ref="S12:S13" si="10">Q12+R12</f>
        <v>14995</v>
      </c>
    </row>
    <row r="13" spans="1:19" ht="26.25" thickBot="1" x14ac:dyDescent="0.3">
      <c r="A13" s="3" t="s">
        <v>17</v>
      </c>
      <c r="B13" s="9">
        <f>[1]TELESECUNDARIAS!BG10</f>
        <v>968</v>
      </c>
      <c r="C13" s="9">
        <f>[1]TELESECUNDARIAS!BH10</f>
        <v>870</v>
      </c>
      <c r="D13" s="9">
        <f>[1]TELESECUNDARIAS!BI10</f>
        <v>1838</v>
      </c>
      <c r="E13" s="9">
        <f>[1]TELESECUNDARIAS!BG44</f>
        <v>175</v>
      </c>
      <c r="F13" s="9">
        <f>[1]TELESECUNDARIAS!BH44</f>
        <v>187</v>
      </c>
      <c r="G13" s="9">
        <f>[1]TELESECUNDARIAS!BI44</f>
        <v>362</v>
      </c>
      <c r="H13" s="9">
        <f>[1]TELESECUNDARIAS!BG31</f>
        <v>1265</v>
      </c>
      <c r="I13" s="9">
        <f>[1]TELESECUNDARIAS!BH31</f>
        <v>1119</v>
      </c>
      <c r="J13" s="9">
        <f>[1]TELESECUNDARIAS!BI31</f>
        <v>2384</v>
      </c>
      <c r="K13" s="9">
        <f>[1]TELESECUNDARIAS!BG60</f>
        <v>311</v>
      </c>
      <c r="L13" s="9">
        <f>[1]TELESECUNDARIAS!BH60</f>
        <v>277</v>
      </c>
      <c r="M13" s="9">
        <f>[1]TELESECUNDARIAS!BI60</f>
        <v>588</v>
      </c>
      <c r="N13" s="9">
        <f>[1]TELESECUNDARIAS!BG57</f>
        <v>24</v>
      </c>
      <c r="O13" s="9">
        <f>[1]TELESECUNDARIAS!BH57</f>
        <v>17</v>
      </c>
      <c r="P13" s="9">
        <f>[1]TELESECUNDARIAS!BI57</f>
        <v>41</v>
      </c>
      <c r="Q13" s="6">
        <f t="shared" si="8"/>
        <v>2743</v>
      </c>
      <c r="R13" s="6">
        <f t="shared" si="8"/>
        <v>2470</v>
      </c>
      <c r="S13" s="5">
        <f t="shared" si="10"/>
        <v>5213</v>
      </c>
    </row>
    <row r="14" spans="1:19" ht="15.75" thickBot="1" x14ac:dyDescent="0.3">
      <c r="A14" s="3" t="s">
        <v>18</v>
      </c>
      <c r="B14" s="10">
        <f>B11+B12+B13</f>
        <v>6889</v>
      </c>
      <c r="C14" s="10">
        <f>C11+C12+C13</f>
        <v>6885</v>
      </c>
      <c r="D14" s="5">
        <f t="shared" si="0"/>
        <v>13774</v>
      </c>
      <c r="E14" s="10">
        <f>E11+E12+E13</f>
        <v>1765</v>
      </c>
      <c r="F14" s="10">
        <f>F11+F12+F13</f>
        <v>1817</v>
      </c>
      <c r="G14" s="5">
        <f>E14+F14</f>
        <v>3582</v>
      </c>
      <c r="H14" s="10">
        <f>H11+H12+H13</f>
        <v>10563</v>
      </c>
      <c r="I14" s="10">
        <f>I11+I12+I13</f>
        <v>10188</v>
      </c>
      <c r="J14" s="5">
        <f t="shared" si="1"/>
        <v>20751</v>
      </c>
      <c r="K14" s="10">
        <f>K11+K12+K13</f>
        <v>1518</v>
      </c>
      <c r="L14" s="10">
        <f>L11+L12+L13</f>
        <v>1449</v>
      </c>
      <c r="M14" s="5">
        <f>K14+L14</f>
        <v>2967</v>
      </c>
      <c r="N14" s="10">
        <f>N11+N12+N13</f>
        <v>493</v>
      </c>
      <c r="O14" s="10">
        <f>O11+O12+O13</f>
        <v>460</v>
      </c>
      <c r="P14" s="5">
        <f>N14+O14</f>
        <v>953</v>
      </c>
      <c r="Q14" s="11">
        <f>B14+E14+H14+K14+N14</f>
        <v>21228</v>
      </c>
      <c r="R14" s="11">
        <f>C14+F14+I14+L14+O14</f>
        <v>20799</v>
      </c>
      <c r="S14" s="12">
        <f>SUM(S11:S13)</f>
        <v>42027</v>
      </c>
    </row>
    <row r="15" spans="1:19" s="13" customFormat="1" x14ac:dyDescent="0.25"/>
    <row r="16" spans="1:19" s="13" customFormat="1" x14ac:dyDescent="0.25">
      <c r="M16" s="136" t="s">
        <v>19</v>
      </c>
      <c r="N16" s="136"/>
      <c r="O16" s="136"/>
      <c r="P16" s="136"/>
      <c r="Q16" s="136"/>
      <c r="R16" s="136"/>
      <c r="S16" s="136"/>
    </row>
    <row r="17" spans="1:19" s="13" customFormat="1" x14ac:dyDescent="0.25"/>
    <row r="18" spans="1:19" s="13" customFormat="1" x14ac:dyDescent="0.25"/>
    <row r="19" spans="1:19" x14ac:dyDescent="0.25"/>
    <row r="20" spans="1:19" ht="30" x14ac:dyDescent="0.25">
      <c r="A20" s="99" t="s">
        <v>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ht="19.5" x14ac:dyDescent="0.25">
      <c r="A21" s="100" t="s">
        <v>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19.5" x14ac:dyDescent="0.25">
      <c r="A22" s="100" t="s">
        <v>20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1:19" s="13" customFormat="1" x14ac:dyDescent="0.25"/>
    <row r="24" spans="1:19" s="13" customFormat="1" ht="15.75" thickBot="1" x14ac:dyDescent="0.3"/>
    <row r="25" spans="1:19" x14ac:dyDescent="0.25">
      <c r="A25" s="115" t="s">
        <v>3</v>
      </c>
      <c r="B25" s="118" t="s">
        <v>21</v>
      </c>
      <c r="C25" s="119"/>
      <c r="D25" s="120"/>
      <c r="E25" s="118" t="s">
        <v>5</v>
      </c>
      <c r="F25" s="119"/>
      <c r="G25" s="120"/>
      <c r="H25" s="118" t="s">
        <v>6</v>
      </c>
      <c r="I25" s="119"/>
      <c r="J25" s="120"/>
      <c r="K25" s="124" t="s">
        <v>7</v>
      </c>
      <c r="L25" s="125"/>
      <c r="M25" s="126"/>
      <c r="N25" s="124" t="s">
        <v>8</v>
      </c>
      <c r="O25" s="125"/>
      <c r="P25" s="126"/>
      <c r="Q25" s="130" t="s">
        <v>9</v>
      </c>
      <c r="R25" s="131"/>
      <c r="S25" s="132"/>
    </row>
    <row r="26" spans="1:19" ht="15.75" thickBot="1" x14ac:dyDescent="0.3">
      <c r="A26" s="116"/>
      <c r="B26" s="121"/>
      <c r="C26" s="122"/>
      <c r="D26" s="123"/>
      <c r="E26" s="121"/>
      <c r="F26" s="122"/>
      <c r="G26" s="123"/>
      <c r="H26" s="121"/>
      <c r="I26" s="122"/>
      <c r="J26" s="123"/>
      <c r="K26" s="127"/>
      <c r="L26" s="128"/>
      <c r="M26" s="129"/>
      <c r="N26" s="127"/>
      <c r="O26" s="128"/>
      <c r="P26" s="129"/>
      <c r="Q26" s="133"/>
      <c r="R26" s="134"/>
      <c r="S26" s="135"/>
    </row>
    <row r="27" spans="1:19" ht="15.75" thickBot="1" x14ac:dyDescent="0.3">
      <c r="A27" s="117"/>
      <c r="B27" s="1" t="s">
        <v>10</v>
      </c>
      <c r="C27" s="1" t="s">
        <v>11</v>
      </c>
      <c r="D27" s="1" t="s">
        <v>12</v>
      </c>
      <c r="E27" s="1" t="s">
        <v>10</v>
      </c>
      <c r="F27" s="1" t="s">
        <v>11</v>
      </c>
      <c r="G27" s="1" t="s">
        <v>12</v>
      </c>
      <c r="H27" s="1" t="s">
        <v>10</v>
      </c>
      <c r="I27" s="1" t="s">
        <v>11</v>
      </c>
      <c r="J27" s="1" t="s">
        <v>12</v>
      </c>
      <c r="K27" s="1" t="s">
        <v>10</v>
      </c>
      <c r="L27" s="1" t="s">
        <v>11</v>
      </c>
      <c r="M27" s="2" t="s">
        <v>12</v>
      </c>
      <c r="N27" s="2" t="s">
        <v>10</v>
      </c>
      <c r="O27" s="2" t="s">
        <v>11</v>
      </c>
      <c r="P27" s="2" t="s">
        <v>12</v>
      </c>
      <c r="Q27" s="2" t="s">
        <v>10</v>
      </c>
      <c r="R27" s="2" t="s">
        <v>11</v>
      </c>
      <c r="S27" s="2" t="s">
        <v>9</v>
      </c>
    </row>
    <row r="28" spans="1:19" ht="26.25" thickBot="1" x14ac:dyDescent="0.3">
      <c r="A28" s="3" t="s">
        <v>22</v>
      </c>
      <c r="B28" s="4">
        <v>14</v>
      </c>
      <c r="C28" s="4">
        <v>16</v>
      </c>
      <c r="D28" s="5">
        <f t="shared" ref="D28" si="11">B28+C28</f>
        <v>30</v>
      </c>
      <c r="E28" s="4">
        <v>3</v>
      </c>
      <c r="F28" s="4">
        <v>3</v>
      </c>
      <c r="G28" s="5">
        <f>E28+F28</f>
        <v>6</v>
      </c>
      <c r="H28" s="4">
        <v>22</v>
      </c>
      <c r="I28" s="4">
        <v>15</v>
      </c>
      <c r="J28" s="5">
        <f>H28+I28</f>
        <v>37</v>
      </c>
      <c r="K28" s="4">
        <v>2</v>
      </c>
      <c r="L28" s="4">
        <v>2</v>
      </c>
      <c r="M28" s="5">
        <f>K28+L28</f>
        <v>4</v>
      </c>
      <c r="N28" s="4">
        <v>2</v>
      </c>
      <c r="O28" s="4">
        <v>3</v>
      </c>
      <c r="P28" s="5">
        <f>N28+O28</f>
        <v>5</v>
      </c>
      <c r="Q28" s="6">
        <f>B28+E28+H28+K28+N28</f>
        <v>43</v>
      </c>
      <c r="R28" s="6">
        <f>C28+F28+I28+L28+O28</f>
        <v>39</v>
      </c>
      <c r="S28" s="5">
        <f>Q28+R28</f>
        <v>82</v>
      </c>
    </row>
    <row r="29" spans="1:19" s="13" customFormat="1" x14ac:dyDescent="0.25"/>
    <row r="30" spans="1:19" s="13" customFormat="1" x14ac:dyDescent="0.25">
      <c r="M30" s="136" t="s">
        <v>19</v>
      </c>
      <c r="N30" s="136"/>
      <c r="O30" s="136"/>
      <c r="P30" s="136"/>
      <c r="Q30" s="136"/>
      <c r="R30" s="136"/>
      <c r="S30" s="136"/>
    </row>
    <row r="31" spans="1:19" s="13" customFormat="1" x14ac:dyDescent="0.25">
      <c r="B31" s="13" t="s">
        <v>23</v>
      </c>
      <c r="D31" s="13" t="s">
        <v>24</v>
      </c>
    </row>
    <row r="32" spans="1:19" s="13" customFormat="1" x14ac:dyDescent="0.25">
      <c r="D32" s="13" t="s">
        <v>25</v>
      </c>
    </row>
    <row r="33" spans="4:4" s="13" customFormat="1" x14ac:dyDescent="0.25">
      <c r="D33" s="13" t="s">
        <v>26</v>
      </c>
    </row>
    <row r="34" spans="4:4" s="13" customFormat="1" x14ac:dyDescent="0.25">
      <c r="D34" s="13" t="s">
        <v>27</v>
      </c>
    </row>
    <row r="35" spans="4:4" s="13" customFormat="1" x14ac:dyDescent="0.25"/>
  </sheetData>
  <sheetProtection algorithmName="SHA-512" hashValue="2R5GzvH1DScHzOIsL24muguIMsatHQIak2SEMeHazLxcMyYR2JVhH9JfgmLUWbbWlyVaDlUnNoKJC8fCQVy68g==" saltValue="9X1unqvsoSQVhyVheF//nw==" spinCount="100000" sheet="1" objects="1" scenarios="1"/>
  <mergeCells count="22">
    <mergeCell ref="Q25:S26"/>
    <mergeCell ref="M30:S30"/>
    <mergeCell ref="M16:S16"/>
    <mergeCell ref="A20:S20"/>
    <mergeCell ref="A21:S21"/>
    <mergeCell ref="A22:S22"/>
    <mergeCell ref="A25:A27"/>
    <mergeCell ref="B25:D26"/>
    <mergeCell ref="E25:G26"/>
    <mergeCell ref="H25:J26"/>
    <mergeCell ref="K25:M26"/>
    <mergeCell ref="N25:P26"/>
    <mergeCell ref="A1:S1"/>
    <mergeCell ref="A2:S2"/>
    <mergeCell ref="A3:S3"/>
    <mergeCell ref="A6:A8"/>
    <mergeCell ref="B6:D7"/>
    <mergeCell ref="E6:G7"/>
    <mergeCell ref="H6:J7"/>
    <mergeCell ref="K6:M7"/>
    <mergeCell ref="N6:P7"/>
    <mergeCell ref="Q6:S7"/>
  </mergeCells>
  <pageMargins left="0.7" right="0.7" top="0.75" bottom="0.75" header="0.3" footer="0.3"/>
  <pageSetup scale="69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8310-0E89-4BB3-94DB-85FC713D363A}">
  <sheetPr>
    <pageSetUpPr fitToPage="1"/>
  </sheetPr>
  <dimension ref="A1:X60"/>
  <sheetViews>
    <sheetView workbookViewId="0">
      <selection activeCell="E14" sqref="E14"/>
    </sheetView>
  </sheetViews>
  <sheetFormatPr baseColWidth="10" defaultColWidth="0" defaultRowHeight="15" zeroHeight="1" x14ac:dyDescent="0.25"/>
  <cols>
    <col min="1" max="1" width="19.7109375" customWidth="1"/>
    <col min="2" max="2" width="13.5703125" customWidth="1"/>
    <col min="3" max="3" width="15" customWidth="1"/>
    <col min="4" max="4" width="16.28515625" customWidth="1"/>
    <col min="5" max="5" width="18" customWidth="1"/>
    <col min="6" max="12" width="11.42578125" customWidth="1"/>
    <col min="13" max="24" width="0" style="13" hidden="1" customWidth="1"/>
    <col min="25" max="16384" width="11.42578125" style="13" hidden="1"/>
  </cols>
  <sheetData>
    <row r="1" spans="1:23" customFormat="1" ht="21" customHeight="1" x14ac:dyDescent="0.3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customFormat="1" ht="21" x14ac:dyDescent="0.35">
      <c r="A2" s="138" t="s">
        <v>40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customFormat="1" ht="21" x14ac:dyDescent="0.35">
      <c r="A3" s="138" t="s">
        <v>123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customFormat="1" ht="21" x14ac:dyDescent="0.35">
      <c r="A4" s="138" t="s">
        <v>41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customFormat="1" x14ac:dyDescent="0.25"/>
    <row r="6" spans="1:23" customFormat="1" ht="25.5" x14ac:dyDescent="0.25">
      <c r="A6" s="37" t="s">
        <v>48</v>
      </c>
      <c r="B6" s="139" t="s">
        <v>49</v>
      </c>
      <c r="C6" s="140"/>
      <c r="D6" s="141"/>
      <c r="E6" s="139" t="s">
        <v>50</v>
      </c>
      <c r="F6" s="141"/>
      <c r="G6" s="142" t="s">
        <v>51</v>
      </c>
      <c r="H6" s="143"/>
      <c r="I6" s="144"/>
      <c r="J6" s="139" t="s">
        <v>52</v>
      </c>
      <c r="K6" s="141"/>
      <c r="L6" s="145" t="s">
        <v>53</v>
      </c>
    </row>
    <row r="7" spans="1:23" s="95" customFormat="1" ht="28.5" customHeight="1" x14ac:dyDescent="0.25">
      <c r="A7" s="38" t="s">
        <v>54</v>
      </c>
      <c r="B7" s="39" t="s">
        <v>55</v>
      </c>
      <c r="C7" s="39" t="s">
        <v>56</v>
      </c>
      <c r="D7" s="39" t="s">
        <v>57</v>
      </c>
      <c r="E7" s="39" t="s">
        <v>58</v>
      </c>
      <c r="F7" s="39" t="s">
        <v>59</v>
      </c>
      <c r="G7" s="39" t="s">
        <v>60</v>
      </c>
      <c r="H7" s="39" t="s">
        <v>61</v>
      </c>
      <c r="I7" s="40" t="s">
        <v>62</v>
      </c>
      <c r="J7" s="39" t="s">
        <v>63</v>
      </c>
      <c r="K7" s="39" t="s">
        <v>64</v>
      </c>
      <c r="L7" s="146"/>
    </row>
    <row r="8" spans="1:23" ht="25.5" x14ac:dyDescent="0.25">
      <c r="A8" s="33" t="s">
        <v>42</v>
      </c>
      <c r="B8" s="34">
        <v>8.4</v>
      </c>
      <c r="C8" s="34">
        <v>8.4</v>
      </c>
      <c r="D8" s="34">
        <v>8.8000000000000007</v>
      </c>
      <c r="E8" s="34">
        <v>8.1999999999999993</v>
      </c>
      <c r="F8" s="34">
        <v>8.5</v>
      </c>
      <c r="G8" s="34">
        <v>8.5</v>
      </c>
      <c r="H8" s="34">
        <v>8.5</v>
      </c>
      <c r="I8" s="34">
        <v>8.6</v>
      </c>
      <c r="J8" s="34">
        <v>8.8000000000000007</v>
      </c>
      <c r="K8" s="34">
        <v>9.4</v>
      </c>
      <c r="L8" s="34">
        <v>8.6</v>
      </c>
    </row>
    <row r="9" spans="1:23" ht="38.25" x14ac:dyDescent="0.25">
      <c r="A9" s="33" t="s">
        <v>43</v>
      </c>
      <c r="B9" s="34">
        <v>8.4</v>
      </c>
      <c r="C9" s="34">
        <v>8.4</v>
      </c>
      <c r="D9" s="34">
        <v>9</v>
      </c>
      <c r="E9" s="34">
        <v>8.3000000000000007</v>
      </c>
      <c r="F9" s="34">
        <v>8.4</v>
      </c>
      <c r="G9" s="34">
        <v>8.5</v>
      </c>
      <c r="H9" s="34">
        <v>8.4</v>
      </c>
      <c r="I9" s="34">
        <v>8.6999999999999993</v>
      </c>
      <c r="J9" s="34">
        <v>8.9</v>
      </c>
      <c r="K9" s="34">
        <v>9.5</v>
      </c>
      <c r="L9" s="34">
        <v>8.6</v>
      </c>
    </row>
    <row r="10" spans="1:23" ht="25.5" x14ac:dyDescent="0.25">
      <c r="A10" s="33" t="s">
        <v>44</v>
      </c>
      <c r="B10" s="34">
        <v>8.4</v>
      </c>
      <c r="C10" s="34">
        <v>8.3000000000000007</v>
      </c>
      <c r="D10" s="34">
        <v>8.9</v>
      </c>
      <c r="E10" s="34">
        <v>8.1</v>
      </c>
      <c r="F10" s="34">
        <v>8.4</v>
      </c>
      <c r="G10" s="34">
        <v>8.3000000000000007</v>
      </c>
      <c r="H10" s="34">
        <v>8.5</v>
      </c>
      <c r="I10" s="34">
        <v>8.5</v>
      </c>
      <c r="J10" s="34">
        <v>8.5</v>
      </c>
      <c r="K10" s="34">
        <v>9.5</v>
      </c>
      <c r="L10" s="34">
        <v>8.5</v>
      </c>
    </row>
    <row r="11" spans="1:23" ht="32.25" customHeight="1" x14ac:dyDescent="0.25">
      <c r="A11" s="41" t="s">
        <v>45</v>
      </c>
      <c r="B11" s="34">
        <v>8.1999999999999993</v>
      </c>
      <c r="C11" s="34">
        <v>8.3000000000000007</v>
      </c>
      <c r="D11" s="34">
        <v>8.8000000000000007</v>
      </c>
      <c r="E11" s="34">
        <v>8.1</v>
      </c>
      <c r="F11" s="34">
        <v>8.3000000000000007</v>
      </c>
      <c r="G11" s="34">
        <v>8.3000000000000007</v>
      </c>
      <c r="H11" s="34">
        <v>8.3000000000000007</v>
      </c>
      <c r="I11" s="34">
        <v>8.5</v>
      </c>
      <c r="J11" s="34">
        <v>8.9</v>
      </c>
      <c r="K11" s="34">
        <v>9.1999999999999993</v>
      </c>
      <c r="L11" s="34">
        <v>8.4</v>
      </c>
    </row>
    <row r="12" spans="1:23" ht="38.25" x14ac:dyDescent="0.25">
      <c r="A12" s="35" t="s">
        <v>46</v>
      </c>
      <c r="B12" s="36">
        <v>8.3000000000000007</v>
      </c>
      <c r="C12" s="36">
        <v>8.3000000000000007</v>
      </c>
      <c r="D12" s="36">
        <v>8.9</v>
      </c>
      <c r="E12" s="36">
        <v>8.1999999999999993</v>
      </c>
      <c r="F12" s="36">
        <v>8.4</v>
      </c>
      <c r="G12" s="36">
        <v>8.4</v>
      </c>
      <c r="H12" s="36">
        <v>8.4</v>
      </c>
      <c r="I12" s="36">
        <v>8.6</v>
      </c>
      <c r="J12" s="36">
        <v>8.8000000000000007</v>
      </c>
      <c r="K12" s="36">
        <v>9.4</v>
      </c>
      <c r="L12" s="36">
        <v>8.5</v>
      </c>
    </row>
    <row r="13" spans="1:23" x14ac:dyDescent="0.25">
      <c r="F13" s="13"/>
      <c r="G13" s="13"/>
      <c r="H13" s="13"/>
      <c r="I13" s="13"/>
      <c r="J13" s="13"/>
      <c r="K13" s="13"/>
      <c r="L13" s="13"/>
    </row>
    <row r="14" spans="1:23" ht="38.25" x14ac:dyDescent="0.25">
      <c r="A14" s="91" t="s">
        <v>48</v>
      </c>
      <c r="B14" s="38" t="s">
        <v>66</v>
      </c>
      <c r="C14" s="38" t="s">
        <v>67</v>
      </c>
      <c r="D14" s="43" t="s">
        <v>71</v>
      </c>
      <c r="E14" s="43" t="s">
        <v>72</v>
      </c>
      <c r="F14" s="13"/>
      <c r="G14" s="13"/>
      <c r="H14" s="13"/>
      <c r="I14" s="13"/>
      <c r="J14" s="13"/>
      <c r="K14" s="13"/>
      <c r="L14" s="13"/>
    </row>
    <row r="15" spans="1:23" x14ac:dyDescent="0.25">
      <c r="A15" s="42" t="s">
        <v>70</v>
      </c>
      <c r="B15" s="92">
        <v>8.5</v>
      </c>
      <c r="C15" s="92">
        <v>8.3000000000000007</v>
      </c>
      <c r="D15" s="92">
        <v>8.4</v>
      </c>
      <c r="E15" s="92">
        <v>9.1</v>
      </c>
      <c r="F15" s="13"/>
      <c r="G15" s="13"/>
      <c r="H15" s="13"/>
      <c r="I15" s="13"/>
      <c r="J15" s="13"/>
      <c r="K15" s="13"/>
      <c r="L15" s="13"/>
    </row>
    <row r="16" spans="1:23" x14ac:dyDescent="0.25">
      <c r="F16" s="13"/>
      <c r="G16" s="13"/>
      <c r="H16" s="13"/>
      <c r="I16" s="13"/>
      <c r="J16" s="13"/>
      <c r="K16" s="13"/>
      <c r="L16" s="13"/>
    </row>
    <row r="17" spans="1:23" ht="21" x14ac:dyDescent="0.35">
      <c r="A17" s="138" t="s">
        <v>47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23" ht="25.5" x14ac:dyDescent="0.25">
      <c r="A19" s="44" t="s">
        <v>65</v>
      </c>
      <c r="B19" s="148" t="s">
        <v>73</v>
      </c>
      <c r="C19" s="149"/>
      <c r="D19" s="150"/>
      <c r="E19" s="151" t="s">
        <v>74</v>
      </c>
      <c r="F19" s="152"/>
      <c r="G19" s="153" t="s">
        <v>68</v>
      </c>
      <c r="H19" s="154"/>
      <c r="I19" s="151" t="s">
        <v>69</v>
      </c>
      <c r="J19" s="152"/>
      <c r="K19" s="155" t="s">
        <v>75</v>
      </c>
      <c r="L19" s="13"/>
    </row>
    <row r="20" spans="1:23" ht="38.25" x14ac:dyDescent="0.25">
      <c r="A20" s="45" t="s">
        <v>76</v>
      </c>
      <c r="B20" s="46" t="s">
        <v>77</v>
      </c>
      <c r="C20" s="46" t="s">
        <v>78</v>
      </c>
      <c r="D20" s="46" t="s">
        <v>79</v>
      </c>
      <c r="E20" s="46" t="s">
        <v>80</v>
      </c>
      <c r="F20" s="46" t="s">
        <v>81</v>
      </c>
      <c r="G20" s="46" t="s">
        <v>82</v>
      </c>
      <c r="H20" s="47" t="s">
        <v>83</v>
      </c>
      <c r="I20" s="46" t="s">
        <v>84</v>
      </c>
      <c r="J20" s="48" t="s">
        <v>85</v>
      </c>
      <c r="K20" s="156"/>
      <c r="L20" s="13"/>
    </row>
    <row r="21" spans="1:23" ht="25.5" x14ac:dyDescent="0.25">
      <c r="A21" s="49" t="s">
        <v>86</v>
      </c>
      <c r="B21" s="50">
        <v>8.1999999999999993</v>
      </c>
      <c r="C21" s="50">
        <v>8.4</v>
      </c>
      <c r="D21" s="51">
        <v>8.8000000000000007</v>
      </c>
      <c r="E21" s="51">
        <v>8.1</v>
      </c>
      <c r="F21" s="51">
        <v>8.1999999999999993</v>
      </c>
      <c r="G21" s="51">
        <v>8.4</v>
      </c>
      <c r="H21" s="51">
        <v>8.5</v>
      </c>
      <c r="I21" s="51">
        <v>8.6</v>
      </c>
      <c r="J21" s="51">
        <v>9.3000000000000007</v>
      </c>
      <c r="K21" s="51">
        <v>8.5</v>
      </c>
      <c r="L21" s="13"/>
    </row>
    <row r="22" spans="1:23" ht="38.25" x14ac:dyDescent="0.25">
      <c r="A22" s="52" t="s">
        <v>87</v>
      </c>
      <c r="B22" s="51">
        <v>8.6999999999999993</v>
      </c>
      <c r="C22" s="51">
        <v>8.5</v>
      </c>
      <c r="D22" s="51">
        <v>9</v>
      </c>
      <c r="E22" s="51">
        <v>8.1999999999999993</v>
      </c>
      <c r="F22" s="51">
        <v>8.3000000000000007</v>
      </c>
      <c r="G22" s="51">
        <v>8.5</v>
      </c>
      <c r="H22" s="51">
        <v>8.6999999999999993</v>
      </c>
      <c r="I22" s="51">
        <v>8.8000000000000007</v>
      </c>
      <c r="J22" s="51">
        <v>9.6</v>
      </c>
      <c r="K22" s="51">
        <v>8.6</v>
      </c>
      <c r="L22" s="13"/>
    </row>
    <row r="23" spans="1:23" ht="25.5" x14ac:dyDescent="0.25">
      <c r="A23" s="49" t="s">
        <v>88</v>
      </c>
      <c r="B23" s="51">
        <v>8.3000000000000007</v>
      </c>
      <c r="C23" s="51">
        <v>8.3000000000000007</v>
      </c>
      <c r="D23" s="51">
        <v>8.6999999999999993</v>
      </c>
      <c r="E23" s="51">
        <v>8</v>
      </c>
      <c r="F23" s="51">
        <v>8.4</v>
      </c>
      <c r="G23" s="51">
        <v>8.3000000000000007</v>
      </c>
      <c r="H23" s="51">
        <v>8.4</v>
      </c>
      <c r="I23" s="51">
        <v>8.5</v>
      </c>
      <c r="J23" s="51">
        <v>9.3000000000000007</v>
      </c>
      <c r="K23" s="51">
        <v>8.4</v>
      </c>
      <c r="L23" s="13"/>
    </row>
    <row r="24" spans="1:23" x14ac:dyDescent="0.25">
      <c r="A24" s="49" t="s">
        <v>89</v>
      </c>
      <c r="B24" s="51">
        <v>8.1</v>
      </c>
      <c r="C24" s="51">
        <v>8.1</v>
      </c>
      <c r="D24" s="51">
        <v>8.6999999999999993</v>
      </c>
      <c r="E24" s="51">
        <v>7.9</v>
      </c>
      <c r="F24" s="51">
        <v>8</v>
      </c>
      <c r="G24" s="51">
        <v>8.1999999999999993</v>
      </c>
      <c r="H24" s="51">
        <v>8.4</v>
      </c>
      <c r="I24" s="51">
        <v>8.8000000000000007</v>
      </c>
      <c r="J24" s="51">
        <v>9.1</v>
      </c>
      <c r="K24" s="51">
        <v>8.3000000000000007</v>
      </c>
      <c r="L24" s="13"/>
    </row>
    <row r="25" spans="1:23" ht="38.25" x14ac:dyDescent="0.25">
      <c r="A25" s="53" t="s">
        <v>90</v>
      </c>
      <c r="B25" s="54">
        <v>8.3000000000000007</v>
      </c>
      <c r="C25" s="54">
        <v>8.3000000000000007</v>
      </c>
      <c r="D25" s="54">
        <v>8.8000000000000007</v>
      </c>
      <c r="E25" s="54">
        <v>8.1</v>
      </c>
      <c r="F25" s="54">
        <v>8.1999999999999993</v>
      </c>
      <c r="G25" s="54">
        <v>8.3000000000000007</v>
      </c>
      <c r="H25" s="54">
        <v>8.5</v>
      </c>
      <c r="I25" s="54">
        <v>8.6999999999999993</v>
      </c>
      <c r="J25" s="54">
        <v>9.3000000000000007</v>
      </c>
      <c r="K25" s="54">
        <v>8.5</v>
      </c>
      <c r="L25" s="13"/>
    </row>
    <row r="26" spans="1:2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3" ht="38.25" x14ac:dyDescent="0.25">
      <c r="A27" s="48" t="s">
        <v>65</v>
      </c>
      <c r="B27" s="55" t="s">
        <v>66</v>
      </c>
      <c r="C27" s="55" t="s">
        <v>67</v>
      </c>
      <c r="D27" s="47" t="s">
        <v>68</v>
      </c>
      <c r="E27" s="47" t="s">
        <v>69</v>
      </c>
      <c r="F27" s="13"/>
      <c r="G27" s="13"/>
      <c r="H27" s="13"/>
      <c r="I27" s="13"/>
      <c r="J27" s="13"/>
      <c r="K27" s="13"/>
      <c r="L27" s="13"/>
    </row>
    <row r="28" spans="1:23" x14ac:dyDescent="0.25">
      <c r="A28" s="56" t="s">
        <v>70</v>
      </c>
      <c r="B28" s="57">
        <v>8.4</v>
      </c>
      <c r="C28" s="57">
        <v>8.1</v>
      </c>
      <c r="D28" s="57">
        <v>8.4</v>
      </c>
      <c r="E28" s="57">
        <v>9</v>
      </c>
      <c r="F28" s="13"/>
      <c r="G28" s="13"/>
      <c r="H28" s="13"/>
      <c r="I28" s="13"/>
      <c r="J28" s="13"/>
      <c r="K28" s="13"/>
      <c r="L28" s="13"/>
    </row>
    <row r="29" spans="1:2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23" ht="21" x14ac:dyDescent="0.35">
      <c r="A31" s="147" t="s">
        <v>91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2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25.5" x14ac:dyDescent="0.25">
      <c r="A34" s="58" t="s">
        <v>65</v>
      </c>
      <c r="B34" s="157" t="s">
        <v>73</v>
      </c>
      <c r="C34" s="158"/>
      <c r="D34" s="159"/>
      <c r="E34" s="157" t="s">
        <v>74</v>
      </c>
      <c r="F34" s="159"/>
      <c r="G34" s="157" t="s">
        <v>68</v>
      </c>
      <c r="H34" s="159"/>
      <c r="I34" s="157" t="s">
        <v>69</v>
      </c>
      <c r="J34" s="159"/>
      <c r="K34" s="160" t="s">
        <v>75</v>
      </c>
      <c r="L34" s="13"/>
    </row>
    <row r="35" spans="1:12" ht="25.5" x14ac:dyDescent="0.25">
      <c r="A35" s="58" t="s">
        <v>76</v>
      </c>
      <c r="B35" s="58" t="s">
        <v>77</v>
      </c>
      <c r="C35" s="58" t="s">
        <v>78</v>
      </c>
      <c r="D35" s="58" t="s">
        <v>79</v>
      </c>
      <c r="E35" s="58" t="s">
        <v>80</v>
      </c>
      <c r="F35" s="58" t="s">
        <v>92</v>
      </c>
      <c r="G35" s="58" t="s">
        <v>82</v>
      </c>
      <c r="H35" s="59"/>
      <c r="I35" s="58" t="s">
        <v>84</v>
      </c>
      <c r="J35" s="58" t="s">
        <v>85</v>
      </c>
      <c r="K35" s="161"/>
      <c r="L35" s="13"/>
    </row>
    <row r="36" spans="1:12" ht="25.5" x14ac:dyDescent="0.25">
      <c r="A36" s="49" t="s">
        <v>86</v>
      </c>
      <c r="B36" s="50">
        <v>8.3000000000000007</v>
      </c>
      <c r="C36" s="50">
        <v>8.4</v>
      </c>
      <c r="D36" s="51">
        <v>8.6999999999999993</v>
      </c>
      <c r="E36" s="51">
        <v>8</v>
      </c>
      <c r="F36" s="51">
        <v>8.3000000000000007</v>
      </c>
      <c r="G36" s="51">
        <v>8.5</v>
      </c>
      <c r="H36" s="51">
        <v>8.5</v>
      </c>
      <c r="I36" s="51">
        <v>8.6</v>
      </c>
      <c r="J36" s="51">
        <v>9.3000000000000007</v>
      </c>
      <c r="K36" s="51">
        <v>8.5</v>
      </c>
      <c r="L36" s="13"/>
    </row>
    <row r="37" spans="1:12" ht="38.25" x14ac:dyDescent="0.25">
      <c r="A37" s="49" t="s">
        <v>87</v>
      </c>
      <c r="B37" s="51">
        <v>8.6999999999999993</v>
      </c>
      <c r="C37" s="51">
        <v>8.5</v>
      </c>
      <c r="D37" s="51">
        <v>9.1</v>
      </c>
      <c r="E37" s="51">
        <v>8.3000000000000007</v>
      </c>
      <c r="F37" s="51">
        <v>8.4</v>
      </c>
      <c r="G37" s="51">
        <v>8.6</v>
      </c>
      <c r="H37" s="51">
        <v>8.9</v>
      </c>
      <c r="I37" s="51">
        <v>8.9</v>
      </c>
      <c r="J37" s="51">
        <v>9.6</v>
      </c>
      <c r="K37" s="51">
        <v>8.6999999999999993</v>
      </c>
      <c r="L37" s="13"/>
    </row>
    <row r="38" spans="1:12" ht="25.5" x14ac:dyDescent="0.25">
      <c r="A38" s="49" t="s">
        <v>88</v>
      </c>
      <c r="B38" s="51">
        <v>8.5</v>
      </c>
      <c r="C38" s="51">
        <v>8.5</v>
      </c>
      <c r="D38" s="51">
        <v>8.6999999999999993</v>
      </c>
      <c r="E38" s="51">
        <v>8.1</v>
      </c>
      <c r="F38" s="51">
        <v>8.4</v>
      </c>
      <c r="G38" s="51">
        <v>8.4</v>
      </c>
      <c r="H38" s="51">
        <v>8.6</v>
      </c>
      <c r="I38" s="51">
        <v>8.6</v>
      </c>
      <c r="J38" s="51">
        <v>9.3000000000000007</v>
      </c>
      <c r="K38" s="51">
        <v>8.5</v>
      </c>
      <c r="L38" s="13"/>
    </row>
    <row r="39" spans="1:12" x14ac:dyDescent="0.25">
      <c r="A39" s="49" t="s">
        <v>89</v>
      </c>
      <c r="B39" s="51">
        <v>8.1999999999999993</v>
      </c>
      <c r="C39" s="51">
        <v>8.1999999999999993</v>
      </c>
      <c r="D39" s="51">
        <v>8.6</v>
      </c>
      <c r="E39" s="51">
        <v>8</v>
      </c>
      <c r="F39" s="51">
        <v>8.1</v>
      </c>
      <c r="G39" s="51">
        <v>8.1999999999999993</v>
      </c>
      <c r="H39" s="51">
        <v>8.5</v>
      </c>
      <c r="I39" s="51">
        <v>8.8000000000000007</v>
      </c>
      <c r="J39" s="51">
        <v>9</v>
      </c>
      <c r="K39" s="51">
        <v>8.4</v>
      </c>
      <c r="L39" s="13"/>
    </row>
    <row r="40" spans="1:12" ht="38.25" x14ac:dyDescent="0.25">
      <c r="A40" s="53" t="s">
        <v>90</v>
      </c>
      <c r="B40" s="54">
        <v>8.4</v>
      </c>
      <c r="C40" s="54">
        <v>8.4</v>
      </c>
      <c r="D40" s="54">
        <v>8.8000000000000007</v>
      </c>
      <c r="E40" s="54">
        <v>8.1</v>
      </c>
      <c r="F40" s="54">
        <v>8.3000000000000007</v>
      </c>
      <c r="G40" s="54">
        <v>8.4</v>
      </c>
      <c r="H40" s="54">
        <v>8.6</v>
      </c>
      <c r="I40" s="54">
        <v>8.8000000000000007</v>
      </c>
      <c r="J40" s="54">
        <v>9.3000000000000007</v>
      </c>
      <c r="K40" s="54">
        <v>8.5</v>
      </c>
      <c r="L40" s="13"/>
    </row>
    <row r="41" spans="1:12" ht="13.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38.25" x14ac:dyDescent="0.25">
      <c r="A42" s="48" t="s">
        <v>65</v>
      </c>
      <c r="B42" s="55" t="s">
        <v>66</v>
      </c>
      <c r="C42" s="46" t="s">
        <v>74</v>
      </c>
      <c r="D42" s="60" t="s">
        <v>71</v>
      </c>
      <c r="E42" s="47" t="s">
        <v>69</v>
      </c>
      <c r="F42" s="13"/>
      <c r="G42" s="13"/>
      <c r="H42" s="13"/>
      <c r="I42" s="13"/>
      <c r="J42" s="13"/>
      <c r="K42" s="13"/>
      <c r="L42" s="13"/>
    </row>
    <row r="43" spans="1:12" x14ac:dyDescent="0.25">
      <c r="A43" s="61" t="s">
        <v>70</v>
      </c>
      <c r="B43" s="62">
        <v>8.5</v>
      </c>
      <c r="C43" s="62">
        <v>8.1999999999999993</v>
      </c>
      <c r="D43" s="62">
        <v>8.5</v>
      </c>
      <c r="E43" s="62">
        <v>9</v>
      </c>
      <c r="F43" s="13"/>
      <c r="G43" s="13"/>
      <c r="H43" s="13"/>
      <c r="I43" s="13"/>
      <c r="J43" s="13"/>
      <c r="K43" s="13"/>
    </row>
    <row r="44" spans="1:12" hidden="1" x14ac:dyDescent="0.25">
      <c r="F44" s="13"/>
      <c r="G44" s="13"/>
      <c r="H44" s="13"/>
      <c r="I44" s="13"/>
      <c r="J44" s="13"/>
      <c r="K44" s="13"/>
    </row>
    <row r="45" spans="1:12" hidden="1" x14ac:dyDescent="0.25">
      <c r="F45" s="13"/>
      <c r="G45" s="13"/>
      <c r="H45" s="13"/>
      <c r="I45" s="13"/>
      <c r="J45" s="13"/>
      <c r="K45" s="13"/>
    </row>
    <row r="46" spans="1:12" hidden="1" x14ac:dyDescent="0.25">
      <c r="F46" s="13"/>
      <c r="G46" s="13"/>
      <c r="H46" s="13"/>
      <c r="I46" s="13"/>
      <c r="J46" s="13"/>
      <c r="K46" s="13"/>
    </row>
    <row r="47" spans="1:12" hidden="1" x14ac:dyDescent="0.25">
      <c r="F47" s="13"/>
      <c r="G47" s="13"/>
      <c r="H47" s="13"/>
      <c r="I47" s="13"/>
      <c r="J47" s="13"/>
      <c r="K47" s="13"/>
    </row>
    <row r="48" spans="1:12" hidden="1" x14ac:dyDescent="0.25">
      <c r="F48" s="13"/>
      <c r="G48" s="13"/>
      <c r="H48" s="13"/>
      <c r="I48" s="13"/>
      <c r="J48" s="13"/>
      <c r="K48" s="13"/>
    </row>
    <row r="49" spans="6:11" hidden="1" x14ac:dyDescent="0.25">
      <c r="F49" s="13"/>
      <c r="G49" s="13"/>
      <c r="H49" s="13"/>
      <c r="I49" s="13"/>
      <c r="J49" s="13"/>
      <c r="K49" s="13"/>
    </row>
    <row r="50" spans="6:11" hidden="1" x14ac:dyDescent="0.25">
      <c r="F50" s="13"/>
      <c r="G50" s="13"/>
      <c r="H50" s="13"/>
      <c r="I50" s="13"/>
      <c r="J50" s="13"/>
      <c r="K50" s="13"/>
    </row>
    <row r="51" spans="6:11" hidden="1" x14ac:dyDescent="0.25">
      <c r="F51" s="13"/>
      <c r="G51" s="13"/>
      <c r="H51" s="13"/>
      <c r="I51" s="13"/>
      <c r="J51" s="13"/>
      <c r="K51" s="13"/>
    </row>
    <row r="52" spans="6:11" hidden="1" x14ac:dyDescent="0.25">
      <c r="F52" s="13"/>
      <c r="G52" s="13"/>
      <c r="H52" s="13"/>
      <c r="I52" s="13"/>
      <c r="J52" s="13"/>
      <c r="K52" s="13"/>
    </row>
    <row r="53" spans="6:11" hidden="1" x14ac:dyDescent="0.25">
      <c r="F53" s="13"/>
      <c r="G53" s="13"/>
      <c r="H53" s="13"/>
      <c r="I53" s="13"/>
      <c r="J53" s="13"/>
      <c r="K53" s="13"/>
    </row>
    <row r="54" spans="6:11" hidden="1" x14ac:dyDescent="0.25">
      <c r="F54" s="13"/>
      <c r="G54" s="13"/>
      <c r="H54" s="13"/>
      <c r="I54" s="13"/>
      <c r="J54" s="13"/>
      <c r="K54" s="13"/>
    </row>
    <row r="55" spans="6:11" hidden="1" x14ac:dyDescent="0.25">
      <c r="F55" s="13"/>
      <c r="G55" s="13"/>
      <c r="H55" s="13"/>
      <c r="I55" s="13"/>
      <c r="J55" s="13"/>
      <c r="K55" s="13"/>
    </row>
    <row r="56" spans="6:11" hidden="1" x14ac:dyDescent="0.25">
      <c r="F56" s="13"/>
      <c r="G56" s="13"/>
      <c r="H56" s="13"/>
      <c r="I56" s="13"/>
      <c r="J56" s="13"/>
      <c r="K56" s="13"/>
    </row>
    <row r="57" spans="6:11" hidden="1" x14ac:dyDescent="0.25">
      <c r="F57" s="13"/>
      <c r="G57" s="13"/>
      <c r="H57" s="13"/>
      <c r="I57" s="13"/>
      <c r="J57" s="13"/>
      <c r="K57" s="13"/>
    </row>
    <row r="58" spans="6:11" hidden="1" x14ac:dyDescent="0.25">
      <c r="F58" s="13"/>
      <c r="G58" s="13"/>
      <c r="H58" s="13"/>
      <c r="I58" s="13"/>
      <c r="J58" s="13"/>
      <c r="K58" s="13"/>
    </row>
    <row r="59" spans="6:11" hidden="1" x14ac:dyDescent="0.25">
      <c r="F59" s="13"/>
      <c r="G59" s="13"/>
      <c r="H59" s="13"/>
      <c r="I59" s="13"/>
      <c r="J59" s="13"/>
      <c r="K59" s="13"/>
    </row>
    <row r="60" spans="6:11" hidden="1" x14ac:dyDescent="0.25">
      <c r="F60" s="13"/>
      <c r="G60" s="13"/>
      <c r="H60" s="13"/>
      <c r="I60" s="13"/>
      <c r="J60" s="13"/>
      <c r="K60" s="13"/>
    </row>
  </sheetData>
  <sheetProtection algorithmName="SHA-512" hashValue="GaauwdW3qkKxkaZM8t6lNB7JeTI2sQeuX+BKHsqLTAGVQc/eUdHv9f/B0twTqxZm8lxiPEv4VN1bFQ/iqS5pAA==" saltValue="PsLJSSLrlwmd9ivqe6eeYA==" spinCount="100000" sheet="1" objects="1" scenarios="1"/>
  <mergeCells count="21">
    <mergeCell ref="B34:D34"/>
    <mergeCell ref="E34:F34"/>
    <mergeCell ref="G34:H34"/>
    <mergeCell ref="I34:J34"/>
    <mergeCell ref="K34:K35"/>
    <mergeCell ref="A31:L31"/>
    <mergeCell ref="A17:L17"/>
    <mergeCell ref="B19:D19"/>
    <mergeCell ref="E19:F19"/>
    <mergeCell ref="G19:H19"/>
    <mergeCell ref="I19:J19"/>
    <mergeCell ref="K19:K20"/>
    <mergeCell ref="A1:L1"/>
    <mergeCell ref="A2:L2"/>
    <mergeCell ref="A3:L3"/>
    <mergeCell ref="A4:L4"/>
    <mergeCell ref="B6:D6"/>
    <mergeCell ref="E6:F6"/>
    <mergeCell ref="G6:I6"/>
    <mergeCell ref="J6:K6"/>
    <mergeCell ref="L6:L7"/>
  </mergeCells>
  <pageMargins left="0.70866141732283472" right="0.70866141732283472" top="0.74803149606299213" bottom="0.15748031496062992" header="0.31496062992125984" footer="0.31496062992125984"/>
  <pageSetup scale="75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0DE5-C0BF-4DC8-BC5B-205CC3D90C42}">
  <sheetPr>
    <pageSetUpPr fitToPage="1"/>
  </sheetPr>
  <dimension ref="A1:AC31"/>
  <sheetViews>
    <sheetView topLeftCell="A13" workbookViewId="0">
      <selection activeCell="A23" sqref="A23:XFD23"/>
    </sheetView>
  </sheetViews>
  <sheetFormatPr baseColWidth="10" defaultColWidth="0" defaultRowHeight="15" zeroHeight="1" x14ac:dyDescent="0.25"/>
  <cols>
    <col min="1" max="1" width="21.140625" customWidth="1"/>
    <col min="2" max="4" width="11.42578125" customWidth="1"/>
    <col min="5" max="5" width="16.5703125" customWidth="1"/>
    <col min="6" max="7" width="11.42578125" customWidth="1"/>
    <col min="8" max="8" width="14.5703125" customWidth="1"/>
    <col min="9" max="9" width="14" customWidth="1"/>
    <col min="10" max="10" width="15.28515625" customWidth="1"/>
    <col min="11" max="11" width="16.7109375" customWidth="1"/>
    <col min="12" max="29" width="0" hidden="1" customWidth="1"/>
    <col min="30" max="16384" width="11.42578125" hidden="1"/>
  </cols>
  <sheetData>
    <row r="1" spans="1:29" ht="21" customHeight="1" x14ac:dyDescent="0.35">
      <c r="A1" s="162" t="s">
        <v>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21" x14ac:dyDescent="0.3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21" x14ac:dyDescent="0.35">
      <c r="A3" s="147" t="s">
        <v>124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21" x14ac:dyDescent="0.3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x14ac:dyDescent="0.25"/>
    <row r="6" spans="1:29" ht="15.75" x14ac:dyDescent="0.25">
      <c r="A6" s="163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5"/>
    </row>
    <row r="7" spans="1:29" s="68" customFormat="1" ht="25.5" x14ac:dyDescent="0.25">
      <c r="A7" s="58" t="s">
        <v>65</v>
      </c>
      <c r="B7" s="157" t="s">
        <v>73</v>
      </c>
      <c r="C7" s="158"/>
      <c r="D7" s="159"/>
      <c r="E7" s="175" t="s">
        <v>67</v>
      </c>
      <c r="F7" s="176"/>
      <c r="G7" s="175" t="s">
        <v>71</v>
      </c>
      <c r="H7" s="177"/>
      <c r="I7" s="176"/>
      <c r="J7" s="157" t="s">
        <v>69</v>
      </c>
      <c r="K7" s="159"/>
    </row>
    <row r="8" spans="1:29" s="68" customFormat="1" ht="38.25" x14ac:dyDescent="0.25">
      <c r="A8" s="58" t="s">
        <v>93</v>
      </c>
      <c r="B8" s="58" t="s">
        <v>77</v>
      </c>
      <c r="C8" s="58" t="s">
        <v>78</v>
      </c>
      <c r="D8" s="58" t="s">
        <v>79</v>
      </c>
      <c r="E8" s="58" t="s">
        <v>94</v>
      </c>
      <c r="F8" s="58" t="s">
        <v>95</v>
      </c>
      <c r="G8" s="58" t="s">
        <v>82</v>
      </c>
      <c r="H8" s="58" t="s">
        <v>96</v>
      </c>
      <c r="I8" s="58" t="s">
        <v>83</v>
      </c>
      <c r="J8" s="58" t="s">
        <v>84</v>
      </c>
      <c r="K8" s="58" t="s">
        <v>85</v>
      </c>
    </row>
    <row r="9" spans="1:29" ht="37.5" customHeight="1" x14ac:dyDescent="0.25">
      <c r="A9" s="49" t="s">
        <v>97</v>
      </c>
      <c r="B9" s="63">
        <v>105</v>
      </c>
      <c r="C9" s="63">
        <v>364</v>
      </c>
      <c r="D9" s="63">
        <v>107</v>
      </c>
      <c r="E9" s="63">
        <v>202</v>
      </c>
      <c r="F9" s="63">
        <v>130</v>
      </c>
      <c r="G9" s="63">
        <v>193</v>
      </c>
      <c r="H9" s="63">
        <v>255</v>
      </c>
      <c r="I9" s="63">
        <v>88</v>
      </c>
      <c r="J9" s="63">
        <v>133</v>
      </c>
      <c r="K9" s="63">
        <v>43</v>
      </c>
    </row>
    <row r="10" spans="1:29" ht="38.25" customHeight="1" x14ac:dyDescent="0.25">
      <c r="A10" s="49" t="s">
        <v>98</v>
      </c>
      <c r="B10" s="63">
        <v>20</v>
      </c>
      <c r="C10" s="63">
        <v>10</v>
      </c>
      <c r="D10" s="63">
        <v>16</v>
      </c>
      <c r="E10" s="63">
        <v>31</v>
      </c>
      <c r="F10" s="63">
        <v>30</v>
      </c>
      <c r="G10" s="63">
        <v>12</v>
      </c>
      <c r="H10" s="63">
        <v>17</v>
      </c>
      <c r="I10" s="63">
        <v>9</v>
      </c>
      <c r="J10" s="63">
        <v>6</v>
      </c>
      <c r="K10" s="63">
        <v>2</v>
      </c>
    </row>
    <row r="11" spans="1:29" ht="25.5" x14ac:dyDescent="0.25">
      <c r="A11" s="49" t="s">
        <v>99</v>
      </c>
      <c r="B11" s="63">
        <v>139</v>
      </c>
      <c r="C11" s="63">
        <v>188</v>
      </c>
      <c r="D11" s="63">
        <v>80</v>
      </c>
      <c r="E11" s="63">
        <v>137</v>
      </c>
      <c r="F11" s="63">
        <v>150</v>
      </c>
      <c r="G11" s="63">
        <v>161</v>
      </c>
      <c r="H11" s="63">
        <v>56</v>
      </c>
      <c r="I11" s="63">
        <v>120</v>
      </c>
      <c r="J11" s="63">
        <v>154</v>
      </c>
      <c r="K11" s="63">
        <v>4</v>
      </c>
    </row>
    <row r="12" spans="1:29" ht="36" customHeight="1" x14ac:dyDescent="0.25">
      <c r="A12" s="49" t="s">
        <v>100</v>
      </c>
      <c r="B12" s="63">
        <v>38</v>
      </c>
      <c r="C12" s="63">
        <v>50</v>
      </c>
      <c r="D12" s="63">
        <v>26</v>
      </c>
      <c r="E12" s="63">
        <v>48</v>
      </c>
      <c r="F12" s="63">
        <v>28</v>
      </c>
      <c r="G12" s="63">
        <v>48</v>
      </c>
      <c r="H12" s="63">
        <v>36</v>
      </c>
      <c r="I12" s="63">
        <v>23</v>
      </c>
      <c r="J12" s="63">
        <v>25</v>
      </c>
      <c r="K12" s="63">
        <v>11</v>
      </c>
    </row>
    <row r="13" spans="1:29" ht="43.5" customHeight="1" x14ac:dyDescent="0.25">
      <c r="A13" s="64" t="s">
        <v>101</v>
      </c>
      <c r="B13" s="65">
        <v>302</v>
      </c>
      <c r="C13" s="65">
        <v>612</v>
      </c>
      <c r="D13" s="65">
        <v>229</v>
      </c>
      <c r="E13" s="65">
        <v>418</v>
      </c>
      <c r="F13" s="65">
        <v>338</v>
      </c>
      <c r="G13" s="65">
        <v>414</v>
      </c>
      <c r="H13" s="65">
        <v>364</v>
      </c>
      <c r="I13" s="65">
        <v>240</v>
      </c>
      <c r="J13" s="65">
        <v>318</v>
      </c>
      <c r="K13" s="65">
        <v>60</v>
      </c>
    </row>
    <row r="14" spans="1:29" x14ac:dyDescent="0.25">
      <c r="K14" s="13"/>
    </row>
    <row r="15" spans="1:29" ht="15.75" x14ac:dyDescent="0.25">
      <c r="A15" s="163" t="s">
        <v>47</v>
      </c>
      <c r="B15" s="164"/>
      <c r="C15" s="164"/>
      <c r="D15" s="164"/>
      <c r="E15" s="164"/>
      <c r="F15" s="164"/>
      <c r="G15" s="164"/>
      <c r="H15" s="164"/>
      <c r="I15" s="164"/>
      <c r="J15" s="165"/>
      <c r="K15" s="96"/>
    </row>
    <row r="16" spans="1:29" ht="25.5" x14ac:dyDescent="0.25">
      <c r="A16" s="70" t="s">
        <v>48</v>
      </c>
      <c r="B16" s="166" t="s">
        <v>49</v>
      </c>
      <c r="C16" s="167"/>
      <c r="D16" s="168"/>
      <c r="E16" s="169" t="s">
        <v>50</v>
      </c>
      <c r="F16" s="170"/>
      <c r="G16" s="171" t="s">
        <v>51</v>
      </c>
      <c r="H16" s="172"/>
      <c r="I16" s="173" t="s">
        <v>52</v>
      </c>
      <c r="J16" s="174"/>
      <c r="K16" s="13"/>
    </row>
    <row r="17" spans="1:11" ht="38.25" x14ac:dyDescent="0.25">
      <c r="A17" s="71" t="s">
        <v>104</v>
      </c>
      <c r="B17" s="72" t="s">
        <v>105</v>
      </c>
      <c r="C17" s="71" t="s">
        <v>56</v>
      </c>
      <c r="D17" s="71" t="s">
        <v>57</v>
      </c>
      <c r="E17" s="71" t="s">
        <v>58</v>
      </c>
      <c r="F17" s="71" t="s">
        <v>106</v>
      </c>
      <c r="G17" s="71" t="s">
        <v>60</v>
      </c>
      <c r="H17" s="73" t="s">
        <v>107</v>
      </c>
      <c r="I17" s="71" t="s">
        <v>63</v>
      </c>
      <c r="J17" s="74" t="s">
        <v>64</v>
      </c>
      <c r="K17" s="13"/>
    </row>
    <row r="18" spans="1:11" ht="25.5" x14ac:dyDescent="0.25">
      <c r="A18" s="75" t="s">
        <v>108</v>
      </c>
      <c r="B18" s="76">
        <v>269</v>
      </c>
      <c r="C18" s="76">
        <v>287</v>
      </c>
      <c r="D18" s="76">
        <v>147</v>
      </c>
      <c r="E18" s="76">
        <v>304</v>
      </c>
      <c r="F18" s="76">
        <v>264</v>
      </c>
      <c r="G18" s="76">
        <v>215</v>
      </c>
      <c r="H18" s="76">
        <v>178</v>
      </c>
      <c r="I18" s="76">
        <v>208</v>
      </c>
      <c r="J18" s="76">
        <v>46</v>
      </c>
      <c r="K18" s="13"/>
    </row>
    <row r="19" spans="1:11" ht="38.25" x14ac:dyDescent="0.25">
      <c r="A19" s="77" t="s">
        <v>109</v>
      </c>
      <c r="B19" s="76">
        <v>14</v>
      </c>
      <c r="C19" s="76">
        <v>16</v>
      </c>
      <c r="D19" s="76">
        <v>14</v>
      </c>
      <c r="E19" s="76">
        <v>43</v>
      </c>
      <c r="F19" s="76">
        <v>22</v>
      </c>
      <c r="G19" s="76">
        <v>12</v>
      </c>
      <c r="H19" s="76">
        <v>10</v>
      </c>
      <c r="I19" s="76">
        <v>7</v>
      </c>
      <c r="J19" s="76">
        <v>0</v>
      </c>
      <c r="K19" s="13"/>
    </row>
    <row r="20" spans="1:11" ht="25.5" x14ac:dyDescent="0.25">
      <c r="A20" s="75" t="s">
        <v>110</v>
      </c>
      <c r="B20" s="76">
        <v>212</v>
      </c>
      <c r="C20" s="76">
        <v>271</v>
      </c>
      <c r="D20" s="76">
        <v>169</v>
      </c>
      <c r="E20" s="76">
        <v>275</v>
      </c>
      <c r="F20" s="76">
        <v>218</v>
      </c>
      <c r="G20" s="76">
        <v>238</v>
      </c>
      <c r="H20" s="76">
        <v>214</v>
      </c>
      <c r="I20" s="76">
        <v>196</v>
      </c>
      <c r="J20" s="76">
        <v>26</v>
      </c>
      <c r="K20" s="13"/>
    </row>
    <row r="21" spans="1:11" ht="25.5" x14ac:dyDescent="0.25">
      <c r="A21" s="75" t="s">
        <v>111</v>
      </c>
      <c r="B21" s="76">
        <v>63</v>
      </c>
      <c r="C21" s="76">
        <v>57</v>
      </c>
      <c r="D21" s="76">
        <v>38</v>
      </c>
      <c r="E21" s="76">
        <v>86</v>
      </c>
      <c r="F21" s="76">
        <v>76</v>
      </c>
      <c r="G21" s="76">
        <v>60</v>
      </c>
      <c r="H21" s="76">
        <v>56</v>
      </c>
      <c r="I21" s="76">
        <v>27</v>
      </c>
      <c r="J21" s="76">
        <v>11</v>
      </c>
      <c r="K21" s="13"/>
    </row>
    <row r="22" spans="1:11" ht="38.25" x14ac:dyDescent="0.25">
      <c r="A22" s="78" t="s">
        <v>112</v>
      </c>
      <c r="B22" s="79">
        <v>558</v>
      </c>
      <c r="C22" s="79">
        <v>631</v>
      </c>
      <c r="D22" s="79">
        <v>368</v>
      </c>
      <c r="E22" s="79">
        <v>708</v>
      </c>
      <c r="F22" s="79">
        <v>580</v>
      </c>
      <c r="G22" s="79">
        <v>525</v>
      </c>
      <c r="H22" s="79">
        <v>458</v>
      </c>
      <c r="I22" s="79">
        <v>438</v>
      </c>
      <c r="J22" s="79">
        <v>83</v>
      </c>
      <c r="K22" s="13"/>
    </row>
    <row r="23" spans="1:11" x14ac:dyDescent="0.25">
      <c r="K23" s="13"/>
    </row>
    <row r="24" spans="1:11" ht="15.75" x14ac:dyDescent="0.25">
      <c r="A24" s="163" t="s">
        <v>91</v>
      </c>
      <c r="B24" s="164"/>
      <c r="C24" s="164"/>
      <c r="D24" s="164"/>
      <c r="E24" s="164"/>
      <c r="F24" s="164"/>
      <c r="G24" s="164"/>
      <c r="H24" s="164"/>
      <c r="I24" s="164"/>
      <c r="J24" s="165"/>
      <c r="K24" s="13"/>
    </row>
    <row r="25" spans="1:11" ht="25.5" x14ac:dyDescent="0.25">
      <c r="A25" s="44" t="s">
        <v>65</v>
      </c>
      <c r="B25" s="148" t="s">
        <v>73</v>
      </c>
      <c r="C25" s="149"/>
      <c r="D25" s="150"/>
      <c r="E25" s="178" t="s">
        <v>67</v>
      </c>
      <c r="F25" s="179"/>
      <c r="G25" s="180" t="s">
        <v>71</v>
      </c>
      <c r="H25" s="181"/>
      <c r="I25" s="182" t="s">
        <v>69</v>
      </c>
      <c r="J25" s="183"/>
      <c r="K25" s="13"/>
    </row>
    <row r="26" spans="1:11" ht="38.25" x14ac:dyDescent="0.25">
      <c r="A26" s="58" t="s">
        <v>93</v>
      </c>
      <c r="B26" s="58" t="s">
        <v>77</v>
      </c>
      <c r="C26" s="58" t="s">
        <v>78</v>
      </c>
      <c r="D26" s="58" t="s">
        <v>79</v>
      </c>
      <c r="E26" s="58" t="s">
        <v>80</v>
      </c>
      <c r="F26" s="58" t="s">
        <v>92</v>
      </c>
      <c r="G26" s="58" t="s">
        <v>82</v>
      </c>
      <c r="H26" s="69" t="s">
        <v>103</v>
      </c>
      <c r="I26" s="58" t="s">
        <v>84</v>
      </c>
      <c r="J26" s="48" t="s">
        <v>85</v>
      </c>
      <c r="K26" s="13"/>
    </row>
    <row r="27" spans="1:11" ht="25.5" x14ac:dyDescent="0.25">
      <c r="A27" s="49" t="s">
        <v>97</v>
      </c>
      <c r="B27" s="63">
        <v>211</v>
      </c>
      <c r="C27" s="63">
        <v>145</v>
      </c>
      <c r="D27" s="63">
        <v>132</v>
      </c>
      <c r="E27" s="63">
        <v>266</v>
      </c>
      <c r="F27" s="63">
        <v>186</v>
      </c>
      <c r="G27" s="63">
        <v>144</v>
      </c>
      <c r="H27" s="63">
        <v>176</v>
      </c>
      <c r="I27" s="63">
        <v>162</v>
      </c>
      <c r="J27" s="63">
        <v>28</v>
      </c>
      <c r="K27" s="13"/>
    </row>
    <row r="28" spans="1:11" ht="38.25" x14ac:dyDescent="0.25">
      <c r="A28" s="52" t="s">
        <v>98</v>
      </c>
      <c r="B28" s="63">
        <v>14</v>
      </c>
      <c r="C28" s="63">
        <v>14</v>
      </c>
      <c r="D28" s="63">
        <v>14</v>
      </c>
      <c r="E28" s="63">
        <v>53</v>
      </c>
      <c r="F28" s="63">
        <v>7</v>
      </c>
      <c r="G28" s="63">
        <v>11</v>
      </c>
      <c r="H28" s="63">
        <v>5</v>
      </c>
      <c r="I28" s="63">
        <v>4</v>
      </c>
      <c r="J28" s="63">
        <v>4</v>
      </c>
      <c r="K28" s="13"/>
    </row>
    <row r="29" spans="1:11" ht="25.5" x14ac:dyDescent="0.25">
      <c r="A29" s="49" t="s">
        <v>99</v>
      </c>
      <c r="B29" s="63">
        <v>124</v>
      </c>
      <c r="C29" s="63">
        <v>218</v>
      </c>
      <c r="D29" s="63">
        <v>121</v>
      </c>
      <c r="E29" s="63">
        <v>311</v>
      </c>
      <c r="F29" s="63">
        <v>259</v>
      </c>
      <c r="G29" s="63">
        <v>238</v>
      </c>
      <c r="H29" s="63">
        <v>169</v>
      </c>
      <c r="I29" s="63">
        <v>152</v>
      </c>
      <c r="J29" s="63">
        <v>30</v>
      </c>
      <c r="K29" s="13"/>
    </row>
    <row r="30" spans="1:11" x14ac:dyDescent="0.25">
      <c r="A30" s="49" t="s">
        <v>100</v>
      </c>
      <c r="B30" s="63">
        <v>33</v>
      </c>
      <c r="C30" s="63">
        <v>56</v>
      </c>
      <c r="D30" s="63">
        <v>38</v>
      </c>
      <c r="E30" s="63">
        <v>55</v>
      </c>
      <c r="F30" s="63">
        <v>41</v>
      </c>
      <c r="G30" s="63">
        <v>36</v>
      </c>
      <c r="H30" s="63">
        <v>32</v>
      </c>
      <c r="I30" s="63">
        <v>30</v>
      </c>
      <c r="J30" s="63">
        <v>14</v>
      </c>
      <c r="K30" s="13"/>
    </row>
    <row r="31" spans="1:11" ht="38.25" x14ac:dyDescent="0.25">
      <c r="A31" s="64" t="s">
        <v>101</v>
      </c>
      <c r="B31" s="65">
        <v>382</v>
      </c>
      <c r="C31" s="65">
        <v>433</v>
      </c>
      <c r="D31" s="65">
        <v>305</v>
      </c>
      <c r="E31" s="65">
        <v>685</v>
      </c>
      <c r="F31" s="65">
        <v>493</v>
      </c>
      <c r="G31" s="65">
        <v>429</v>
      </c>
      <c r="H31" s="65">
        <v>382</v>
      </c>
      <c r="I31" s="65">
        <v>348</v>
      </c>
      <c r="J31" s="65">
        <v>76</v>
      </c>
      <c r="K31" s="13"/>
    </row>
  </sheetData>
  <mergeCells count="18">
    <mergeCell ref="B25:D25"/>
    <mergeCell ref="E25:F25"/>
    <mergeCell ref="G25:H25"/>
    <mergeCell ref="I25:J25"/>
    <mergeCell ref="A24:J24"/>
    <mergeCell ref="A1:K1"/>
    <mergeCell ref="A2:K2"/>
    <mergeCell ref="A3:K3"/>
    <mergeCell ref="A6:K6"/>
    <mergeCell ref="B16:D16"/>
    <mergeCell ref="E16:F16"/>
    <mergeCell ref="G16:H16"/>
    <mergeCell ref="I16:J16"/>
    <mergeCell ref="A15:J15"/>
    <mergeCell ref="B7:D7"/>
    <mergeCell ref="E7:F7"/>
    <mergeCell ref="G7:I7"/>
    <mergeCell ref="J7:K7"/>
  </mergeCells>
  <pageMargins left="0.70866141732283472" right="0.70866141732283472" top="0.15748031496062992" bottom="0.15748031496062992" header="0.31496062992125984" footer="0.31496062992125984"/>
  <pageSetup scale="78" fitToHeight="0" orientation="landscape" verticalDpi="0" r:id="rId1"/>
  <rowBreaks count="1" manualBreakCount="1">
    <brk id="2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4769-DEDA-40F6-9DE0-B9E36BD2645C}">
  <sheetPr>
    <pageSetUpPr fitToPage="1"/>
  </sheetPr>
  <dimension ref="A1:AC31"/>
  <sheetViews>
    <sheetView tabSelected="1" topLeftCell="A13" workbookViewId="0">
      <selection activeCell="A23" sqref="A23:XFD23"/>
    </sheetView>
  </sheetViews>
  <sheetFormatPr baseColWidth="10" defaultColWidth="0" defaultRowHeight="15" zeroHeight="1" x14ac:dyDescent="0.25"/>
  <cols>
    <col min="1" max="1" width="19.85546875" customWidth="1"/>
    <col min="2" max="4" width="11.42578125" customWidth="1"/>
    <col min="5" max="5" width="15.5703125" customWidth="1"/>
    <col min="6" max="7" width="11.42578125" customWidth="1"/>
    <col min="8" max="8" width="13.5703125" customWidth="1"/>
    <col min="9" max="9" width="14.7109375" customWidth="1"/>
    <col min="10" max="10" width="15.5703125" customWidth="1"/>
    <col min="11" max="11" width="17.28515625" customWidth="1"/>
    <col min="12" max="29" width="0" hidden="1" customWidth="1"/>
    <col min="30" max="16384" width="11.42578125" hidden="1"/>
  </cols>
  <sheetData>
    <row r="1" spans="1:29" ht="21" customHeight="1" x14ac:dyDescent="0.35">
      <c r="A1" s="162" t="s">
        <v>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21" x14ac:dyDescent="0.3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21" x14ac:dyDescent="0.35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21" x14ac:dyDescent="0.3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5.75" x14ac:dyDescent="0.25">
      <c r="A5" s="163" t="s">
        <v>102</v>
      </c>
      <c r="B5" s="164"/>
      <c r="C5" s="164"/>
      <c r="D5" s="164"/>
      <c r="E5" s="164"/>
      <c r="F5" s="164"/>
      <c r="G5" s="164"/>
      <c r="H5" s="164"/>
      <c r="I5" s="164"/>
      <c r="J5" s="164"/>
      <c r="K5" s="165"/>
    </row>
    <row r="6" spans="1:29" ht="25.5" x14ac:dyDescent="0.25">
      <c r="A6" s="72" t="s">
        <v>48</v>
      </c>
      <c r="B6" s="175" t="s">
        <v>66</v>
      </c>
      <c r="C6" s="177"/>
      <c r="D6" s="176"/>
      <c r="E6" s="175" t="s">
        <v>67</v>
      </c>
      <c r="F6" s="176"/>
      <c r="G6" s="175" t="s">
        <v>71</v>
      </c>
      <c r="H6" s="177"/>
      <c r="I6" s="176"/>
      <c r="J6" s="175" t="s">
        <v>72</v>
      </c>
      <c r="K6" s="176"/>
    </row>
    <row r="7" spans="1:29" ht="25.5" x14ac:dyDescent="0.25">
      <c r="A7" s="58" t="s">
        <v>93</v>
      </c>
      <c r="B7" s="58" t="s">
        <v>77</v>
      </c>
      <c r="C7" s="58" t="s">
        <v>78</v>
      </c>
      <c r="D7" s="58" t="s">
        <v>79</v>
      </c>
      <c r="E7" s="81" t="s">
        <v>113</v>
      </c>
      <c r="F7" s="58" t="s">
        <v>95</v>
      </c>
      <c r="G7" s="58" t="s">
        <v>82</v>
      </c>
      <c r="H7" s="58" t="s">
        <v>96</v>
      </c>
      <c r="I7" s="58" t="s">
        <v>83</v>
      </c>
      <c r="J7" s="58" t="s">
        <v>84</v>
      </c>
      <c r="K7" s="58" t="s">
        <v>85</v>
      </c>
    </row>
    <row r="8" spans="1:29" ht="25.5" x14ac:dyDescent="0.25">
      <c r="A8" s="49" t="s">
        <v>97</v>
      </c>
      <c r="B8" s="63">
        <v>427</v>
      </c>
      <c r="C8" s="63">
        <v>450</v>
      </c>
      <c r="D8" s="63">
        <v>312</v>
      </c>
      <c r="E8" s="63">
        <v>508</v>
      </c>
      <c r="F8" s="63">
        <v>429</v>
      </c>
      <c r="G8" s="63">
        <v>499</v>
      </c>
      <c r="H8" s="63">
        <v>331</v>
      </c>
      <c r="I8" s="63">
        <v>412</v>
      </c>
      <c r="J8" s="63">
        <v>281</v>
      </c>
      <c r="K8" s="63">
        <v>60</v>
      </c>
    </row>
    <row r="9" spans="1:29" ht="38.25" x14ac:dyDescent="0.25">
      <c r="A9" s="49" t="s">
        <v>98</v>
      </c>
      <c r="B9" s="63">
        <v>51</v>
      </c>
      <c r="C9" s="63">
        <v>85</v>
      </c>
      <c r="D9" s="63">
        <v>28</v>
      </c>
      <c r="E9" s="63">
        <v>82</v>
      </c>
      <c r="F9" s="63">
        <v>84</v>
      </c>
      <c r="G9" s="63">
        <v>55</v>
      </c>
      <c r="H9" s="63">
        <v>69</v>
      </c>
      <c r="I9" s="63">
        <v>50</v>
      </c>
      <c r="J9" s="63">
        <v>47</v>
      </c>
      <c r="K9" s="63">
        <v>1</v>
      </c>
    </row>
    <row r="10" spans="1:29" ht="25.5" x14ac:dyDescent="0.25">
      <c r="A10" s="49" t="s">
        <v>99</v>
      </c>
      <c r="B10" s="63">
        <v>291</v>
      </c>
      <c r="C10" s="63">
        <v>423</v>
      </c>
      <c r="D10" s="63">
        <v>332</v>
      </c>
      <c r="E10" s="63">
        <v>474</v>
      </c>
      <c r="F10" s="63">
        <v>408</v>
      </c>
      <c r="G10" s="63">
        <v>420</v>
      </c>
      <c r="H10" s="63">
        <v>387</v>
      </c>
      <c r="I10" s="63">
        <v>316</v>
      </c>
      <c r="J10" s="63">
        <v>330</v>
      </c>
      <c r="K10" s="63">
        <v>35</v>
      </c>
    </row>
    <row r="11" spans="1:29" x14ac:dyDescent="0.25">
      <c r="A11" s="49" t="s">
        <v>100</v>
      </c>
      <c r="B11" s="63">
        <v>144</v>
      </c>
      <c r="C11" s="63">
        <v>115</v>
      </c>
      <c r="D11" s="63">
        <v>89</v>
      </c>
      <c r="E11" s="63">
        <v>150</v>
      </c>
      <c r="F11" s="63">
        <v>107</v>
      </c>
      <c r="G11" s="63">
        <v>85</v>
      </c>
      <c r="H11" s="63">
        <v>102</v>
      </c>
      <c r="I11" s="63">
        <v>68</v>
      </c>
      <c r="J11" s="63">
        <v>51</v>
      </c>
      <c r="K11" s="63">
        <v>27</v>
      </c>
    </row>
    <row r="12" spans="1:29" ht="38.25" x14ac:dyDescent="0.25">
      <c r="A12" s="72" t="s">
        <v>125</v>
      </c>
      <c r="B12" s="65">
        <v>913</v>
      </c>
      <c r="C12" s="65">
        <v>1073</v>
      </c>
      <c r="D12" s="65">
        <v>761</v>
      </c>
      <c r="E12" s="65">
        <v>1214</v>
      </c>
      <c r="F12" s="65">
        <v>1028</v>
      </c>
      <c r="G12" s="65">
        <v>1059</v>
      </c>
      <c r="H12" s="65">
        <v>889</v>
      </c>
      <c r="I12" s="65">
        <v>846</v>
      </c>
      <c r="J12" s="65">
        <v>709</v>
      </c>
      <c r="K12" s="65">
        <v>123</v>
      </c>
    </row>
    <row r="13" spans="1:29" s="13" customFormat="1" x14ac:dyDescent="0.25">
      <c r="K13" s="97"/>
    </row>
    <row r="14" spans="1:29" ht="15.75" x14ac:dyDescent="0.25">
      <c r="A14" s="163" t="s">
        <v>47</v>
      </c>
      <c r="B14" s="164"/>
      <c r="C14" s="164"/>
      <c r="D14" s="164"/>
      <c r="E14" s="164"/>
      <c r="F14" s="164"/>
      <c r="G14" s="164"/>
      <c r="H14" s="164"/>
      <c r="I14" s="164"/>
      <c r="J14" s="165"/>
      <c r="K14" s="13"/>
    </row>
    <row r="15" spans="1:29" ht="31.5" customHeight="1" x14ac:dyDescent="0.25">
      <c r="A15" s="55" t="s">
        <v>48</v>
      </c>
      <c r="B15" s="166" t="s">
        <v>49</v>
      </c>
      <c r="C15" s="167"/>
      <c r="D15" s="168"/>
      <c r="E15" s="166" t="s">
        <v>50</v>
      </c>
      <c r="F15" s="168"/>
      <c r="G15" s="166" t="s">
        <v>51</v>
      </c>
      <c r="H15" s="168"/>
      <c r="I15" s="166" t="s">
        <v>52</v>
      </c>
      <c r="J15" s="168"/>
      <c r="K15" s="13"/>
    </row>
    <row r="16" spans="1:29" ht="38.25" x14ac:dyDescent="0.25">
      <c r="A16" s="71" t="s">
        <v>104</v>
      </c>
      <c r="B16" s="72" t="s">
        <v>105</v>
      </c>
      <c r="C16" s="71" t="s">
        <v>56</v>
      </c>
      <c r="D16" s="71" t="s">
        <v>57</v>
      </c>
      <c r="E16" s="71" t="s">
        <v>58</v>
      </c>
      <c r="F16" s="71" t="s">
        <v>106</v>
      </c>
      <c r="G16" s="71" t="s">
        <v>60</v>
      </c>
      <c r="H16" s="73" t="s">
        <v>107</v>
      </c>
      <c r="I16" s="71" t="s">
        <v>63</v>
      </c>
      <c r="J16" s="80" t="s">
        <v>64</v>
      </c>
      <c r="K16" s="13"/>
    </row>
    <row r="17" spans="1:11" ht="25.5" x14ac:dyDescent="0.25">
      <c r="A17" s="82" t="s">
        <v>108</v>
      </c>
      <c r="B17" s="76">
        <v>581</v>
      </c>
      <c r="C17" s="76">
        <v>532</v>
      </c>
      <c r="D17" s="76">
        <v>340</v>
      </c>
      <c r="E17" s="76">
        <v>628</v>
      </c>
      <c r="F17" s="76">
        <v>567</v>
      </c>
      <c r="G17" s="76">
        <v>429</v>
      </c>
      <c r="H17" s="76">
        <v>453</v>
      </c>
      <c r="I17" s="76">
        <v>389</v>
      </c>
      <c r="J17" s="76">
        <v>93</v>
      </c>
      <c r="K17" s="13"/>
    </row>
    <row r="18" spans="1:11" ht="38.25" x14ac:dyDescent="0.25">
      <c r="A18" s="83" t="s">
        <v>109</v>
      </c>
      <c r="B18" s="76">
        <v>35</v>
      </c>
      <c r="C18" s="76">
        <v>61</v>
      </c>
      <c r="D18" s="76">
        <v>19</v>
      </c>
      <c r="E18" s="76">
        <v>90</v>
      </c>
      <c r="F18" s="76">
        <v>63</v>
      </c>
      <c r="G18" s="76">
        <v>63</v>
      </c>
      <c r="H18" s="76">
        <v>42</v>
      </c>
      <c r="I18" s="76">
        <v>41</v>
      </c>
      <c r="J18" s="76">
        <v>7</v>
      </c>
      <c r="K18" s="13"/>
    </row>
    <row r="19" spans="1:11" ht="25.5" x14ac:dyDescent="0.25">
      <c r="A19" s="82" t="s">
        <v>110</v>
      </c>
      <c r="B19" s="76">
        <v>454</v>
      </c>
      <c r="C19" s="76">
        <v>367</v>
      </c>
      <c r="D19" s="76">
        <v>390</v>
      </c>
      <c r="E19" s="76">
        <v>636</v>
      </c>
      <c r="F19" s="76">
        <v>457</v>
      </c>
      <c r="G19" s="76">
        <v>455</v>
      </c>
      <c r="H19" s="76">
        <v>372</v>
      </c>
      <c r="I19" s="76">
        <v>317</v>
      </c>
      <c r="J19" s="76">
        <v>91</v>
      </c>
      <c r="K19" s="13"/>
    </row>
    <row r="20" spans="1:11" ht="28.5" customHeight="1" x14ac:dyDescent="0.25">
      <c r="A20" s="82" t="s">
        <v>111</v>
      </c>
      <c r="B20" s="76">
        <v>141</v>
      </c>
      <c r="C20" s="76">
        <v>155</v>
      </c>
      <c r="D20" s="76">
        <v>98</v>
      </c>
      <c r="E20" s="76">
        <v>198</v>
      </c>
      <c r="F20" s="76">
        <v>156</v>
      </c>
      <c r="G20" s="76">
        <v>142</v>
      </c>
      <c r="H20" s="76">
        <v>111</v>
      </c>
      <c r="I20" s="76">
        <v>58</v>
      </c>
      <c r="J20" s="76">
        <v>30</v>
      </c>
      <c r="K20" s="13"/>
    </row>
    <row r="21" spans="1:11" ht="38.25" x14ac:dyDescent="0.25">
      <c r="A21" s="72" t="s">
        <v>125</v>
      </c>
      <c r="B21" s="79">
        <v>1211</v>
      </c>
      <c r="C21" s="79">
        <v>1115</v>
      </c>
      <c r="D21" s="79">
        <v>847</v>
      </c>
      <c r="E21" s="79">
        <v>1552</v>
      </c>
      <c r="F21" s="79">
        <v>1243</v>
      </c>
      <c r="G21" s="79">
        <v>1089</v>
      </c>
      <c r="H21" s="79">
        <v>978</v>
      </c>
      <c r="I21" s="79">
        <v>805</v>
      </c>
      <c r="J21" s="79">
        <v>221</v>
      </c>
      <c r="K21" s="13"/>
    </row>
    <row r="22" spans="1:11" s="13" customFormat="1" x14ac:dyDescent="0.25"/>
    <row r="23" spans="1:11" s="13" customFormat="1" x14ac:dyDescent="0.25"/>
    <row r="24" spans="1:11" s="13" customFormat="1" ht="15.75" x14ac:dyDescent="0.25">
      <c r="A24" s="163" t="s">
        <v>91</v>
      </c>
      <c r="B24" s="164"/>
      <c r="C24" s="164"/>
      <c r="D24" s="164"/>
      <c r="E24" s="164"/>
      <c r="F24" s="164"/>
      <c r="G24" s="164"/>
      <c r="H24" s="164"/>
      <c r="I24" s="164"/>
      <c r="J24" s="165"/>
    </row>
    <row r="25" spans="1:11" ht="26.25" customHeight="1" x14ac:dyDescent="0.25">
      <c r="A25" s="87" t="s">
        <v>48</v>
      </c>
      <c r="B25" s="184" t="s">
        <v>66</v>
      </c>
      <c r="C25" s="185"/>
      <c r="D25" s="186"/>
      <c r="E25" s="184" t="s">
        <v>67</v>
      </c>
      <c r="F25" s="186"/>
      <c r="G25" s="184" t="s">
        <v>71</v>
      </c>
      <c r="H25" s="186"/>
      <c r="I25" s="184" t="s">
        <v>72</v>
      </c>
      <c r="J25" s="186"/>
      <c r="K25" s="13"/>
    </row>
    <row r="26" spans="1:11" ht="38.25" x14ac:dyDescent="0.25">
      <c r="A26" s="88" t="s">
        <v>114</v>
      </c>
      <c r="B26" s="88" t="s">
        <v>105</v>
      </c>
      <c r="C26" s="88" t="s">
        <v>115</v>
      </c>
      <c r="D26" s="88" t="s">
        <v>116</v>
      </c>
      <c r="E26" s="88" t="s">
        <v>117</v>
      </c>
      <c r="F26" s="88" t="s">
        <v>118</v>
      </c>
      <c r="G26" s="88" t="s">
        <v>119</v>
      </c>
      <c r="H26" s="89" t="s">
        <v>120</v>
      </c>
      <c r="I26" s="88" t="s">
        <v>121</v>
      </c>
      <c r="J26" s="87" t="s">
        <v>122</v>
      </c>
      <c r="K26" s="13"/>
    </row>
    <row r="27" spans="1:11" ht="25.5" x14ac:dyDescent="0.25">
      <c r="A27" s="84" t="s">
        <v>108</v>
      </c>
      <c r="B27" s="85">
        <v>430</v>
      </c>
      <c r="C27" s="85">
        <v>453</v>
      </c>
      <c r="D27" s="85">
        <v>291</v>
      </c>
      <c r="E27" s="85">
        <v>677</v>
      </c>
      <c r="F27" s="85">
        <v>506</v>
      </c>
      <c r="G27" s="85">
        <v>401</v>
      </c>
      <c r="H27" s="85">
        <v>427</v>
      </c>
      <c r="I27" s="85">
        <v>396</v>
      </c>
      <c r="J27" s="85">
        <v>99</v>
      </c>
      <c r="K27" s="13"/>
    </row>
    <row r="28" spans="1:11" ht="38.25" x14ac:dyDescent="0.25">
      <c r="A28" s="86" t="s">
        <v>109</v>
      </c>
      <c r="B28" s="85">
        <v>39</v>
      </c>
      <c r="C28" s="85">
        <v>67</v>
      </c>
      <c r="D28" s="85">
        <v>27</v>
      </c>
      <c r="E28" s="85">
        <v>98</v>
      </c>
      <c r="F28" s="85">
        <v>71</v>
      </c>
      <c r="G28" s="85">
        <v>58</v>
      </c>
      <c r="H28" s="85">
        <v>28</v>
      </c>
      <c r="I28" s="85">
        <v>46</v>
      </c>
      <c r="J28" s="85">
        <v>10</v>
      </c>
      <c r="K28" s="13"/>
    </row>
    <row r="29" spans="1:11" ht="25.5" x14ac:dyDescent="0.25">
      <c r="A29" s="84" t="s">
        <v>110</v>
      </c>
      <c r="B29" s="85">
        <v>358</v>
      </c>
      <c r="C29" s="85">
        <v>344</v>
      </c>
      <c r="D29" s="85">
        <v>331</v>
      </c>
      <c r="E29" s="85">
        <v>540</v>
      </c>
      <c r="F29" s="85">
        <v>380</v>
      </c>
      <c r="G29" s="85">
        <v>424</v>
      </c>
      <c r="H29" s="85">
        <v>333</v>
      </c>
      <c r="I29" s="85">
        <v>299</v>
      </c>
      <c r="J29" s="85">
        <v>74</v>
      </c>
      <c r="K29" s="13"/>
    </row>
    <row r="30" spans="1:11" x14ac:dyDescent="0.25">
      <c r="A30" s="84" t="s">
        <v>111</v>
      </c>
      <c r="B30" s="85">
        <v>149</v>
      </c>
      <c r="C30" s="85">
        <v>165</v>
      </c>
      <c r="D30" s="85">
        <v>100</v>
      </c>
      <c r="E30" s="85">
        <v>195</v>
      </c>
      <c r="F30" s="85">
        <v>167</v>
      </c>
      <c r="G30" s="85">
        <v>134</v>
      </c>
      <c r="H30" s="85">
        <v>114</v>
      </c>
      <c r="I30" s="85">
        <v>80</v>
      </c>
      <c r="J30" s="85">
        <v>37</v>
      </c>
      <c r="K30" s="13"/>
    </row>
    <row r="31" spans="1:11" ht="38.25" x14ac:dyDescent="0.25">
      <c r="A31" s="88" t="s">
        <v>125</v>
      </c>
      <c r="B31" s="90">
        <v>976</v>
      </c>
      <c r="C31" s="90">
        <v>1029</v>
      </c>
      <c r="D31" s="90">
        <v>749</v>
      </c>
      <c r="E31" s="90">
        <v>1510</v>
      </c>
      <c r="F31" s="90">
        <v>1124</v>
      </c>
      <c r="G31" s="90">
        <v>1017</v>
      </c>
      <c r="H31" s="90">
        <v>902</v>
      </c>
      <c r="I31" s="90">
        <v>821</v>
      </c>
      <c r="J31" s="90">
        <v>220</v>
      </c>
      <c r="K31" s="13"/>
    </row>
  </sheetData>
  <mergeCells count="18">
    <mergeCell ref="A24:J24"/>
    <mergeCell ref="B25:D25"/>
    <mergeCell ref="E25:F25"/>
    <mergeCell ref="G25:H25"/>
    <mergeCell ref="I25:J25"/>
    <mergeCell ref="A1:K1"/>
    <mergeCell ref="A2:K2"/>
    <mergeCell ref="A3:K3"/>
    <mergeCell ref="A5:K5"/>
    <mergeCell ref="B15:D15"/>
    <mergeCell ref="E15:F15"/>
    <mergeCell ref="G15:H15"/>
    <mergeCell ref="I15:J15"/>
    <mergeCell ref="A14:J14"/>
    <mergeCell ref="B6:D6"/>
    <mergeCell ref="E6:F6"/>
    <mergeCell ref="G6:I6"/>
    <mergeCell ref="J6:K6"/>
  </mergeCells>
  <pageMargins left="0.31496062992125984" right="0.11811023622047245" top="0.15748031496062992" bottom="0.15748031496062992" header="0.31496062992125984" footer="0.31496062992125984"/>
  <pageSetup scale="86" fitToHeight="0" orientation="landscape" verticalDpi="0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MATRÍCULA POR GRADO</vt:lpstr>
      <vt:lpstr>MATRÍCULA POR MUNICIPIO</vt:lpstr>
      <vt:lpstr>APROVECHAMIENTO</vt:lpstr>
      <vt:lpstr>RIESGO DE NO ACREDITAR CALIF 5</vt:lpstr>
      <vt:lpstr>REZAGO ESCOLAR CON CALIF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2025-02-17T19:37:15Z</cp:lastPrinted>
  <dcterms:created xsi:type="dcterms:W3CDTF">2025-02-17T18:19:40Z</dcterms:created>
  <dcterms:modified xsi:type="dcterms:W3CDTF">2025-02-17T19:37:18Z</dcterms:modified>
</cp:coreProperties>
</file>